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8196" windowHeight="11928" tabRatio="917" activeTab="1"/>
  </bookViews>
  <sheets>
    <sheet name="Решетки декоративные" sheetId="23" r:id="rId1"/>
    <sheet name="Ступени" sheetId="30" r:id="rId2"/>
    <sheet name="Балясины,пирила,столбы" sheetId="34" r:id="rId3"/>
    <sheet name="Столы и стулья" sheetId="35" r:id="rId4"/>
    <sheet name="бук марка" sheetId="5" state="hidden" r:id="rId5"/>
    <sheet name="Лист1" sheetId="37" r:id="rId6"/>
  </sheets>
  <definedNames>
    <definedName name="_xlnm.Print_Area" localSheetId="4">'бук марка'!$A$1:$D$29</definedName>
  </definedNames>
  <calcPr calcId="125725"/>
</workbook>
</file>

<file path=xl/calcChain.xml><?xml version="1.0" encoding="utf-8"?>
<calcChain xmlns="http://schemas.openxmlformats.org/spreadsheetml/2006/main">
  <c r="H58" i="37"/>
  <c r="N59"/>
  <c r="M59"/>
  <c r="M64"/>
  <c r="M65"/>
  <c r="H65"/>
  <c r="H64"/>
  <c r="M66"/>
  <c r="M73"/>
  <c r="M71"/>
  <c r="M70"/>
  <c r="M69"/>
  <c r="G71"/>
  <c r="H71" s="1"/>
  <c r="G70"/>
  <c r="H70" s="1"/>
  <c r="G69"/>
  <c r="H69" s="1"/>
  <c r="G65"/>
  <c r="G64"/>
  <c r="M56"/>
  <c r="G57"/>
  <c r="H57" s="1"/>
  <c r="G56"/>
  <c r="H56" s="1"/>
  <c r="G55"/>
  <c r="H55" s="1"/>
  <c r="M15"/>
  <c r="G36"/>
  <c r="H36" s="1"/>
  <c r="G37"/>
  <c r="H37" s="1"/>
  <c r="G38"/>
  <c r="H38" s="1"/>
  <c r="G39"/>
  <c r="H39" s="1"/>
  <c r="G41"/>
  <c r="H41" s="1"/>
  <c r="G42"/>
  <c r="H42" s="1"/>
  <c r="G43"/>
  <c r="H43" s="1"/>
  <c r="G35"/>
  <c r="H35" s="1"/>
  <c r="H44" s="1"/>
  <c r="O19"/>
  <c r="O20"/>
  <c r="O18"/>
  <c r="N19"/>
  <c r="N20"/>
  <c r="N18"/>
  <c r="M19"/>
  <c r="M20"/>
  <c r="M18"/>
  <c r="O15"/>
  <c r="N15"/>
  <c r="G15"/>
  <c r="H15" s="1"/>
  <c r="N56" l="1"/>
  <c r="N55"/>
  <c r="M55"/>
  <c r="N57"/>
  <c r="M57"/>
  <c r="N21"/>
  <c r="N43"/>
  <c r="M43"/>
  <c r="N41"/>
  <c r="M41"/>
  <c r="N38"/>
  <c r="M38"/>
  <c r="M36"/>
  <c r="N36"/>
  <c r="M35"/>
  <c r="N35"/>
  <c r="N42"/>
  <c r="M42"/>
  <c r="N39"/>
  <c r="M39"/>
  <c r="M37"/>
  <c r="N37"/>
  <c r="M21"/>
  <c r="O2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6"/>
  <c r="H6" s="1"/>
  <c r="M6" s="1"/>
  <c r="M45" l="1"/>
  <c r="N45"/>
  <c r="M7"/>
  <c r="O7"/>
  <c r="N7"/>
  <c r="N6"/>
  <c r="O6"/>
  <c r="M13"/>
  <c r="O13"/>
  <c r="N13"/>
  <c r="M11"/>
  <c r="O11"/>
  <c r="N11"/>
  <c r="M9"/>
  <c r="O9"/>
  <c r="N9"/>
  <c r="O14"/>
  <c r="N14"/>
  <c r="M14"/>
  <c r="O12"/>
  <c r="N12"/>
  <c r="M12"/>
  <c r="O10"/>
  <c r="N10"/>
  <c r="M10"/>
  <c r="O8"/>
  <c r="N8"/>
  <c r="M8"/>
  <c r="O16" l="1"/>
  <c r="O25" s="1"/>
  <c r="M16"/>
  <c r="M25" s="1"/>
  <c r="N16"/>
  <c r="N25" s="1"/>
  <c r="N27" l="1"/>
  <c r="N29" s="1"/>
  <c r="O27"/>
  <c r="O29" s="1"/>
  <c r="M27"/>
  <c r="M29" s="1"/>
</calcChain>
</file>

<file path=xl/sharedStrings.xml><?xml version="1.0" encoding="utf-8"?>
<sst xmlns="http://schemas.openxmlformats.org/spreadsheetml/2006/main" count="860" uniqueCount="355">
  <si>
    <r>
      <t>кол-во м</t>
    </r>
    <r>
      <rPr>
        <b/>
        <sz val="10"/>
        <rFont val="Calibri"/>
        <family val="2"/>
        <charset val="204"/>
      </rPr>
      <t>²</t>
    </r>
    <r>
      <rPr>
        <b/>
        <sz val="10"/>
        <rFont val="Arial Cyr"/>
        <charset val="204"/>
      </rPr>
      <t xml:space="preserve"> в пачке</t>
    </r>
  </si>
  <si>
    <t>490х70х15</t>
  </si>
  <si>
    <t>420х70х15</t>
  </si>
  <si>
    <t>350х70х15</t>
  </si>
  <si>
    <t>280х70х15</t>
  </si>
  <si>
    <t>250х70х15</t>
  </si>
  <si>
    <t>210х70х15</t>
  </si>
  <si>
    <t>натур 70</t>
  </si>
  <si>
    <t>рустик 70</t>
  </si>
  <si>
    <t>цена</t>
  </si>
  <si>
    <t>Сорт</t>
  </si>
  <si>
    <t>Длина</t>
  </si>
  <si>
    <t>Ширина</t>
  </si>
  <si>
    <t>Бук</t>
  </si>
  <si>
    <r>
      <t>от 50м</t>
    </r>
    <r>
      <rPr>
        <sz val="10"/>
        <rFont val="Calibri"/>
        <family val="2"/>
        <charset val="204"/>
      </rPr>
      <t>²</t>
    </r>
  </si>
  <si>
    <r>
      <t>от 100м</t>
    </r>
    <r>
      <rPr>
        <sz val="10"/>
        <rFont val="Calibri"/>
        <family val="2"/>
        <charset val="204"/>
      </rPr>
      <t>²</t>
    </r>
  </si>
  <si>
    <r>
      <t>от 250м</t>
    </r>
    <r>
      <rPr>
        <sz val="10"/>
        <rFont val="Calibri"/>
        <family val="2"/>
        <charset val="204"/>
      </rPr>
      <t>²</t>
    </r>
  </si>
  <si>
    <t>Буковый паркет</t>
  </si>
  <si>
    <t>скидка</t>
  </si>
  <si>
    <t>классик 70</t>
  </si>
  <si>
    <t>С/С</t>
  </si>
  <si>
    <t>В/С</t>
  </si>
  <si>
    <t>В/В</t>
  </si>
  <si>
    <t>А/С</t>
  </si>
  <si>
    <t>А/В</t>
  </si>
  <si>
    <t>Наименование</t>
  </si>
  <si>
    <t>Проектируемый проезд., 5444</t>
  </si>
  <si>
    <t>р-н Отрадное,</t>
  </si>
  <si>
    <t>`+7 (495) 632-00-29</t>
  </si>
  <si>
    <t>e-mail: parket@azko.ru</t>
  </si>
  <si>
    <t>Дуб</t>
  </si>
  <si>
    <t>Новые цены после акции на ступени</t>
  </si>
  <si>
    <t xml:space="preserve"> Дмитрий</t>
  </si>
  <si>
    <t>Россия, г. Москва</t>
  </si>
  <si>
    <t>`+7 (495) 973-37-30</t>
  </si>
  <si>
    <t>www.azko.ru</t>
  </si>
  <si>
    <t>ДУБ двухслойные
цельноламельные</t>
  </si>
  <si>
    <t>БУК двухслойные
цельноламельные</t>
  </si>
  <si>
    <t>Стандартные размер(ДхШхТ); Д. - 900; 1000; 1100; 1200; 1300 мм.: Ш. - 300 мм.: Т. - 40 мм.</t>
  </si>
  <si>
    <t>Цена за м2</t>
  </si>
  <si>
    <t>ШТ.</t>
  </si>
  <si>
    <t>**ВНИМАНИЕ!!!  продукция НДС не облагается.</t>
  </si>
  <si>
    <t>1300х300х40</t>
  </si>
  <si>
    <t>1200х300х40</t>
  </si>
  <si>
    <t>1100х300х40</t>
  </si>
  <si>
    <t>1000х300х40</t>
  </si>
  <si>
    <t>900х300х40</t>
  </si>
  <si>
    <t>Подступенники цельноламельные БУК (цена в руб. за 1 м2)</t>
  </si>
  <si>
    <t>Подступенники цельноламельные ДУБ (цена в руб. за 1 м2)</t>
  </si>
  <si>
    <t>ДУБ
двухслойные
цельноламельные</t>
  </si>
  <si>
    <t>БУК
двухслойные
цельноламельные</t>
  </si>
  <si>
    <t>900х200х20</t>
  </si>
  <si>
    <t>1000х200х20</t>
  </si>
  <si>
    <t>1100х200х20</t>
  </si>
  <si>
    <t>1200х200х20</t>
  </si>
  <si>
    <t>1300х200х20</t>
  </si>
  <si>
    <t>Ед. изм.</t>
  </si>
  <si>
    <t>Размер</t>
  </si>
  <si>
    <t>кв.м.</t>
  </si>
  <si>
    <t xml:space="preserve">        Прайс лист  </t>
  </si>
  <si>
    <t>**ВНИМАНИЕ!!!  продукция НДС не облагается.
Оптовые цены распростроняются на юр.лиц.</t>
  </si>
  <si>
    <t>Цена за ед. изм. Розн.
Физ.лица.</t>
  </si>
  <si>
    <t>Цена за ед. изм. Опт
Юр.лица.</t>
  </si>
  <si>
    <t>АЗКО</t>
  </si>
  <si>
    <t>шт.</t>
  </si>
  <si>
    <t>Ступень в кв. м.</t>
  </si>
  <si>
    <t>Ступени дуб
сорт A/C</t>
  </si>
  <si>
    <t>АЗКО ступень дуб сорт A/C 1100х300х40 мм*</t>
  </si>
  <si>
    <t>АЗКО ступень дуб сорт A/C 1200х300х40 мм*</t>
  </si>
  <si>
    <t>АЗКО ступень дуб сорт A/C 1000х300х40 мм*</t>
  </si>
  <si>
    <t>АЗКО ступень дуб сорт A/C 1300х300х40 мм*</t>
  </si>
  <si>
    <t>Ступени дуб
сорт A/B</t>
  </si>
  <si>
    <t>АЗКО ступень дуб сорт A/B 1000х300х40 мм*</t>
  </si>
  <si>
    <t>АЗКО ступень дуб сорт A/B 1100х300х40 мм*</t>
  </si>
  <si>
    <t>АЗКО ступень дуб сорт A/B 1200х300х40 мм*</t>
  </si>
  <si>
    <t>АЗКО ступень дуб сорт A/B 1300х300х40 мм*</t>
  </si>
  <si>
    <t>АЗКО ступень дуб сорт B/C 1000х300х40 мм*</t>
  </si>
  <si>
    <t>АЗКО ступень дуб сорт B/C 1100х300х40 мм*</t>
  </si>
  <si>
    <t>АЗКО ступень дуб сорт B/C 1200х300х40 мм*</t>
  </si>
  <si>
    <t>АЗКО ступень дуб сорт B/C 1300х300х40 мм*</t>
  </si>
  <si>
    <t>Ступени дуб
сорт B/C</t>
  </si>
  <si>
    <t>АЗКО ступень дуб сорт C/C 1000х300х40 мм*</t>
  </si>
  <si>
    <t>АЗКО ступень дуб сорт C/C 1100х300х40 мм*</t>
  </si>
  <si>
    <t>АЗКО ступень дуб сорт C/C 1200х300х40 мм*</t>
  </si>
  <si>
    <t>АЗКО ступень дуб сорт C/C 1300х300х40 мм*</t>
  </si>
  <si>
    <t>Ступени дуб
сорт C/C</t>
  </si>
  <si>
    <t>АЗКО ступень дуб сорт C/C 900х300х40 мм*</t>
  </si>
  <si>
    <t>АЗКО ступень дуб сорт B/C 900х300х40 мм*</t>
  </si>
  <si>
    <t>АЗКО ступень дуб сорт A/B 900х300х40 мм*</t>
  </si>
  <si>
    <t>АЗКО ступень дуб сорт A/C 900х300х40 мм*</t>
  </si>
  <si>
    <t>АЗКО ступень бук сорт A/B 1000х300х40 мм*</t>
  </si>
  <si>
    <t>АЗКО ступень бук сорт A/B 1100х300х40 мм*</t>
  </si>
  <si>
    <t>АЗКО ступень бук сорт A/B 1200х300х40 мм*</t>
  </si>
  <si>
    <t>АЗКО ступень бук сорт A/B 1300х300х40 мм*</t>
  </si>
  <si>
    <t>АЗКО ступень бук сорт A/C  900х300х40 мм*</t>
  </si>
  <si>
    <t>АЗКО ступень бук сорт A/C 1000х300х40 мм*</t>
  </si>
  <si>
    <t>АЗКО ступень бук сорт A/C 1100х300х40 мм*</t>
  </si>
  <si>
    <t>АЗКО ступень бук сорт A/C 1200х300х40 мм*</t>
  </si>
  <si>
    <t>АЗКО ступень бук сорт A/C 1300х300х40 мм*</t>
  </si>
  <si>
    <t>АЗКО ступень бук сорт B/C 900х300х40 мм*</t>
  </si>
  <si>
    <t>АЗКО ступень бук сорт B/C 1000х300х40 мм*</t>
  </si>
  <si>
    <t>АЗКО ступень бук сорт B/C 1100х300х40 мм*</t>
  </si>
  <si>
    <t>АЗКО ступень бук сорт B/C 1200х300х40 мм*</t>
  </si>
  <si>
    <t>АЗКО ступень бук сорт B/C 1300х300х40 мм*</t>
  </si>
  <si>
    <t>Ступени бук
сорт B/C</t>
  </si>
  <si>
    <t>АЗКО ступень бук сорт C/C 900х300х40 мм*</t>
  </si>
  <si>
    <t>АЗКО ступень бук сорт C/C 1000х300х40 мм*</t>
  </si>
  <si>
    <t>АЗКО ступень бук сорт C/C 1100х300х40 мм*</t>
  </si>
  <si>
    <t>АЗКО ступень бук сорт C/C 1200х300х40 мм*</t>
  </si>
  <si>
    <t>АЗКО ступень бук сорт C/C 1300х300х40 мм*</t>
  </si>
  <si>
    <t>Ступени бук
сорт C/C</t>
  </si>
  <si>
    <t>АЗКО ступень бук сорт A/B 900х300х40 мм*</t>
  </si>
  <si>
    <t>Ступени бук
сорт A/B</t>
  </si>
  <si>
    <t>Подступенки дуб
сорт A/С</t>
  </si>
  <si>
    <t>АЗКО Подступенки дуб сорт A/С 1300х200х20 мм*</t>
  </si>
  <si>
    <t>АЗКО Подступенки дуб сорт A/С 1200х200х20 мм*</t>
  </si>
  <si>
    <t>АЗКО Подступенки дуб сорт A/С 1100х200х20 мм*</t>
  </si>
  <si>
    <t>АЗКО Подступенки дуб сорт A/С 1000х200х20 мм*</t>
  </si>
  <si>
    <t>АЗКО Подступенки дуб сорт A/С 900х200х20 мм*</t>
  </si>
  <si>
    <t>Подступенки дуб
сорт A/B</t>
  </si>
  <si>
    <t>АЗКО Подступенки дуб сорт A/B 900х200х20 мм*</t>
  </si>
  <si>
    <t>АЗКО Подступенки дуб сорт A/B 1300х200х20 мм*</t>
  </si>
  <si>
    <t>АЗКО Подступенки дуб сорт A/B 1200х200х20 мм*</t>
  </si>
  <si>
    <t>АЗКО Подступенки дуб сорт A/B 1100х200х20 мм*</t>
  </si>
  <si>
    <t>АЗКО Подступенки дуб сорт A/B 1000х200х20 мм*</t>
  </si>
  <si>
    <t>Подступенки бук
сорт A/С</t>
  </si>
  <si>
    <t>АЗКО Подступенки бук сорт A/С 900х200х20 мм*</t>
  </si>
  <si>
    <t>АЗКО Подступенки бук сорт A/С 1000х200х20 мм*</t>
  </si>
  <si>
    <t>АЗКО Подступенки бук сорт A/С 1100х200х20 мм*</t>
  </si>
  <si>
    <t>АЗКО Подступенки бук сорт A/С 1200х200х20 мм*</t>
  </si>
  <si>
    <t>АЗКО Подступенки бук сорт A/С 1300х200х20 мм*</t>
  </si>
  <si>
    <t>Подступенки бук
сорт A/B</t>
  </si>
  <si>
    <t>АЗКО Подступенки бук сорт A/B 900х200х20 мм*</t>
  </si>
  <si>
    <t>АЗКО Подступенки бук сорт A/B 1000х200х20 мм*</t>
  </si>
  <si>
    <t>АЗКО Подступенки бук сорт A/B 1100х200х20 мм*</t>
  </si>
  <si>
    <t>АЗКО Подступенки бук сорт A/B 1200х200х20 мм*</t>
  </si>
  <si>
    <t>АЗКО Подступенки бук сорт A/B 1300х200х20 мм*</t>
  </si>
  <si>
    <t>Стандартные размер(ДхШхТ); Д. - 900; 1000; 1100; 1200; 1300 мм.: Ш. - 300 мм.: Т. - 20 мм.</t>
  </si>
  <si>
    <t>От 30шт.</t>
  </si>
  <si>
    <t xml:space="preserve">Сорт - А  максимальный подбор ламелей по цвету; 
</t>
  </si>
  <si>
    <t>Краткое описание сортов</t>
  </si>
  <si>
    <t>Ступени и подступенки градация по 100мм.
Возможна отделка лаком или маслом
Изготовление не стандартных размеров и форм, цена  обговаривается отдельно.</t>
  </si>
  <si>
    <t>Решетка в кв. м.</t>
  </si>
  <si>
    <t>Решетка декоратианая дуб, бук</t>
  </si>
  <si>
    <t>Размер
ВхШхТ</t>
  </si>
  <si>
    <t>м2</t>
  </si>
  <si>
    <t>Размер
ВхШхТ
в мм</t>
  </si>
  <si>
    <t>2000;2500 х 500-600-
700-800-900х10мм*</t>
  </si>
  <si>
    <t>Решетка декоративная дуб</t>
  </si>
  <si>
    <t>2000;2500 х 500-600-
700-800-900х7мм*</t>
  </si>
  <si>
    <t>Решетка декоративная бук</t>
  </si>
  <si>
    <t>Высота</t>
  </si>
  <si>
    <t>Решетка декоративная дуб, бук</t>
  </si>
  <si>
    <t xml:space="preserve">Цена за ед. изм. </t>
  </si>
  <si>
    <t>От 35м2.</t>
  </si>
  <si>
    <t>От 50м2.</t>
  </si>
  <si>
    <t>под заказ 2-3 недели</t>
  </si>
  <si>
    <t>Постоянно в наличии</t>
  </si>
  <si>
    <t>Любая Любая</t>
  </si>
  <si>
    <t>П.М.</t>
  </si>
  <si>
    <t>АЗКО Экраны для радиаторов Дуб,Бук</t>
  </si>
  <si>
    <t>АЗКО Обрамление Дуб,Бук</t>
  </si>
  <si>
    <t>Обрамнение</t>
  </si>
  <si>
    <t>60х25мм</t>
  </si>
  <si>
    <t>Размер
ШхТ</t>
  </si>
  <si>
    <t>Наличие</t>
  </si>
  <si>
    <t>Цена за ед. изм.</t>
  </si>
  <si>
    <t>Экраны для радиаторов дуб, бук</t>
  </si>
  <si>
    <t>Экраны для радиаторов дуб</t>
  </si>
  <si>
    <t>Пример
фото</t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</si>
  <si>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 15х15мм*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</si>
  <si>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 10х10мм*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</si>
  <si>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 20х20мм*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</si>
  <si>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</si>
  <si>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
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2-ая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</si>
  <si>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3-ая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</si>
  <si>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
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70х70мм*</t>
    </r>
    <r>
      <rPr>
        <sz val="9"/>
        <color indexed="8"/>
        <rFont val="Arial"/>
        <family val="2"/>
        <charset val="204"/>
      </rPr>
      <t xml:space="preserve"> 2-ая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</si>
  <si>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дуб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70х70мм*</t>
    </r>
    <r>
      <rPr>
        <sz val="9"/>
        <color indexed="8"/>
        <rFont val="Arial"/>
        <family val="2"/>
        <charset val="204"/>
      </rPr>
      <t xml:space="preserve"> 3-ая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</si>
  <si>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15х15мм*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</si>
  <si>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10х10мм*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</si>
  <si>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округлая,</t>
    </r>
    <r>
      <rPr>
        <sz val="9"/>
        <color indexed="8"/>
        <rFont val="Arial"/>
        <family val="2"/>
        <charset val="204"/>
      </rPr>
      <t xml:space="preserve"> 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20х20мм*</t>
    </r>
    <r>
      <rPr>
        <sz val="9"/>
        <color indexed="8"/>
        <rFont val="Arial"/>
        <family val="2"/>
        <charset val="204"/>
      </rPr>
      <t xml:space="preserve"> диагональная  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</si>
  <si>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</si>
  <si>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
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2-ая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</si>
  <si>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40х40мм*</t>
    </r>
    <r>
      <rPr>
        <sz val="9"/>
        <color indexed="8"/>
        <rFont val="Arial"/>
        <family val="2"/>
        <charset val="204"/>
      </rPr>
      <t xml:space="preserve"> 3-ая диагональная</t>
    </r>
  </si>
  <si>
    <r>
      <t xml:space="preserve">АЗКО Решетка декоратианая </t>
    </r>
    <r>
      <rPr>
        <b/>
        <sz val="9"/>
        <color indexed="8"/>
        <rFont val="Arial"/>
        <family val="2"/>
        <charset val="204"/>
      </rPr>
      <t>бук округлая</t>
    </r>
    <r>
      <rPr>
        <sz val="9"/>
        <color indexed="8"/>
        <rFont val="Arial"/>
        <family val="2"/>
        <charset val="204"/>
      </rPr>
      <t xml:space="preserve">,
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70х70мм*</t>
    </r>
    <r>
      <rPr>
        <sz val="9"/>
        <color indexed="8"/>
        <rFont val="Arial"/>
        <family val="2"/>
        <charset val="204"/>
      </rPr>
      <t xml:space="preserve"> 2-ая диагональная</t>
    </r>
  </si>
  <si>
    <r>
      <t>АЗКО Решетка декоратианая</t>
    </r>
    <r>
      <rPr>
        <b/>
        <sz val="9"/>
        <color indexed="8"/>
        <rFont val="Arial"/>
        <family val="2"/>
        <charset val="204"/>
      </rPr>
      <t xml:space="preserve"> бук округлая</t>
    </r>
    <r>
      <rPr>
        <sz val="9"/>
        <color indexed="8"/>
        <rFont val="Arial"/>
        <family val="2"/>
        <charset val="204"/>
      </rPr>
      <t xml:space="preserve">, </t>
    </r>
    <r>
      <rPr>
        <b/>
        <sz val="9"/>
        <color indexed="8"/>
        <rFont val="Arial"/>
        <family val="2"/>
        <charset val="204"/>
      </rPr>
      <t>ячейка</t>
    </r>
    <r>
      <rPr>
        <sz val="9"/>
        <color indexed="8"/>
        <rFont val="Arial"/>
        <family val="2"/>
        <charset val="204"/>
      </rPr>
      <t xml:space="preserve"> </t>
    </r>
    <r>
      <rPr>
        <b/>
        <sz val="9"/>
        <color indexed="8"/>
        <rFont val="Arial"/>
        <family val="2"/>
        <charset val="204"/>
      </rPr>
      <t>70х70мм*</t>
    </r>
    <r>
      <rPr>
        <sz val="9"/>
        <color indexed="8"/>
        <rFont val="Arial"/>
        <family val="2"/>
        <charset val="204"/>
      </rPr>
      <t xml:space="preserve"> 3-ая диагональная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</si>
  <si>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 рамка</t>
    </r>
    <r>
      <rPr>
        <sz val="10"/>
        <color theme="1"/>
        <rFont val="Cambria"/>
        <family val="1"/>
        <charset val="204"/>
        <scheme val="major"/>
      </rPr>
      <t xml:space="preserve"> без покрытия</t>
    </r>
  </si>
  <si>
    <r>
      <rPr>
        <b/>
        <sz val="10"/>
        <color theme="1"/>
        <rFont val="Cambria"/>
        <family val="1"/>
        <charset val="204"/>
        <scheme val="major"/>
      </rPr>
      <t>Обрамление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>Дуб</t>
    </r>
    <r>
      <rPr>
        <sz val="10"/>
        <color theme="1"/>
        <rFont val="Cambria"/>
        <family val="1"/>
        <charset val="204"/>
        <scheme val="major"/>
      </rPr>
      <t xml:space="preserve"> шир.60мм. Толщ.25мм. Фаска с одного угла.</t>
    </r>
  </si>
  <si>
    <r>
      <rPr>
        <b/>
        <sz val="10"/>
        <color theme="1"/>
        <rFont val="Cambria"/>
        <family val="1"/>
        <charset val="204"/>
        <scheme val="major"/>
      </rPr>
      <t>Обрамление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>Бук</t>
    </r>
    <r>
      <rPr>
        <sz val="10"/>
        <color theme="1"/>
        <rFont val="Cambria"/>
        <family val="1"/>
        <charset val="204"/>
        <scheme val="major"/>
      </rPr>
      <t xml:space="preserve"> шир.60мм. Толщ.25мм. Фаска с одного угла.</t>
    </r>
  </si>
  <si>
    <t>АКЦИЯ</t>
  </si>
  <si>
    <t xml:space="preserve">АКЦИЯ для физ. Лиц. </t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</si>
  <si>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 рамка</t>
    </r>
    <r>
      <rPr>
        <sz val="10"/>
        <color theme="1"/>
        <rFont val="Cambria"/>
        <family val="1"/>
        <charset val="204"/>
        <scheme val="major"/>
      </rPr>
      <t xml:space="preserve"> без покрытия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</si>
  <si>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>рамка</t>
    </r>
    <r>
      <rPr>
        <sz val="10"/>
        <color theme="1"/>
        <rFont val="Cambria"/>
        <family val="1"/>
        <charset val="204"/>
        <scheme val="major"/>
      </rPr>
      <t xml:space="preserve"> окрашенный (Лак, под орех, белая эмаль)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</si>
  <si>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>рамка</t>
    </r>
    <r>
      <rPr>
        <sz val="10"/>
        <color theme="1"/>
        <rFont val="Cambria"/>
        <family val="1"/>
        <charset val="204"/>
        <scheme val="major"/>
      </rPr>
      <t xml:space="preserve"> окрашенный (Лак, под орех, белая эмаль)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</si>
  <si>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 рамка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</t>
    </r>
    <r>
      <rPr>
        <sz val="10"/>
        <color theme="1"/>
        <rFont val="Cambria"/>
        <family val="1"/>
        <charset val="204"/>
        <scheme val="major"/>
      </rPr>
      <t>без покрытия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</si>
  <si>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 рамка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</t>
    </r>
    <r>
      <rPr>
        <sz val="10"/>
        <color theme="1"/>
        <rFont val="Cambria"/>
        <family val="1"/>
        <charset val="204"/>
        <scheme val="major"/>
      </rPr>
      <t>без покрытия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</si>
  <si>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 рамка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</t>
    </r>
    <r>
      <rPr>
        <sz val="10"/>
        <color theme="1"/>
        <rFont val="Cambria"/>
        <family val="1"/>
        <charset val="204"/>
        <scheme val="major"/>
      </rPr>
      <t xml:space="preserve"> окрашенный (Лак, под орех, белая эмаль)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</si>
  <si>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 рамка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</t>
    </r>
    <r>
      <rPr>
        <sz val="10"/>
        <color theme="1"/>
        <rFont val="Cambria"/>
        <family val="1"/>
        <charset val="204"/>
        <scheme val="major"/>
      </rPr>
      <t xml:space="preserve"> окрашенный (Лак, под орех, белая эмаль)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</si>
  <si>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 резной без короба окрашенный</t>
    </r>
    <r>
      <rPr>
        <sz val="10"/>
        <color theme="1"/>
        <rFont val="Cambria"/>
        <family val="1"/>
        <charset val="204"/>
        <scheme val="major"/>
      </rPr>
      <t xml:space="preserve"> (Лак, под орех, белая эмаль) (Полубалясины/канилюрки/ножки) 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</si>
  <si>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 резной без короба окрашенный</t>
    </r>
    <r>
      <rPr>
        <sz val="10"/>
        <color theme="1"/>
        <rFont val="Cambria"/>
        <family val="1"/>
        <charset val="204"/>
        <scheme val="major"/>
      </rPr>
      <t xml:space="preserve"> (Лак, под орех, белая эмаль) (Полубалясины/канилюрки/ножки) 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</si>
  <si>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Дуб резной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окрашенный  </t>
    </r>
    <r>
      <rPr>
        <sz val="10"/>
        <color theme="1"/>
        <rFont val="Cambria"/>
        <family val="1"/>
        <charset val="204"/>
        <scheme val="major"/>
      </rPr>
      <t>(Лак, под орех, белая эмаль)</t>
    </r>
    <r>
      <rPr>
        <b/>
        <sz val="10"/>
        <color theme="1"/>
        <rFont val="Cambria"/>
        <family val="1"/>
        <charset val="204"/>
        <scheme val="major"/>
      </rPr>
      <t xml:space="preserve"> </t>
    </r>
    <r>
      <rPr>
        <sz val="10"/>
        <color theme="1"/>
        <rFont val="Cambria"/>
        <family val="1"/>
        <charset val="204"/>
        <scheme val="major"/>
      </rPr>
      <t xml:space="preserve">(Полубалясины/канилюрки/ножки)  </t>
    </r>
  </si>
  <si>
    <r>
      <t xml:space="preserve">Экран </t>
    </r>
    <r>
      <rPr>
        <b/>
        <sz val="10"/>
        <color theme="1"/>
        <rFont val="Cambria"/>
        <family val="1"/>
        <charset val="204"/>
        <scheme val="major"/>
      </rPr>
      <t>Бук резной</t>
    </r>
    <r>
      <rPr>
        <sz val="10"/>
        <color theme="1"/>
        <rFont val="Cambria"/>
        <family val="1"/>
        <charset val="204"/>
        <scheme val="major"/>
      </rPr>
      <t xml:space="preserve"> </t>
    </r>
    <r>
      <rPr>
        <b/>
        <sz val="10"/>
        <color theme="1"/>
        <rFont val="Cambria"/>
        <family val="1"/>
        <charset val="204"/>
        <scheme val="major"/>
      </rPr>
      <t xml:space="preserve">с закрытым коробом окрашенный  </t>
    </r>
    <r>
      <rPr>
        <sz val="10"/>
        <color theme="1"/>
        <rFont val="Cambria"/>
        <family val="1"/>
        <charset val="204"/>
        <scheme val="major"/>
      </rPr>
      <t>(Лак, под орех, белая эмаль)</t>
    </r>
    <r>
      <rPr>
        <b/>
        <sz val="10"/>
        <color theme="1"/>
        <rFont val="Cambria"/>
        <family val="1"/>
        <charset val="204"/>
        <scheme val="major"/>
      </rPr>
      <t xml:space="preserve"> </t>
    </r>
    <r>
      <rPr>
        <sz val="10"/>
        <color theme="1"/>
        <rFont val="Cambria"/>
        <family val="1"/>
        <charset val="204"/>
        <scheme val="major"/>
      </rPr>
      <t xml:space="preserve">(Полубалясины/канилюрки/ножки)  </t>
    </r>
  </si>
  <si>
    <t>От 5 шт.</t>
  </si>
  <si>
    <t>От 10 шт.</t>
  </si>
  <si>
    <t>18.05.2015г.</t>
  </si>
  <si>
    <t>От 50шт</t>
  </si>
  <si>
    <t>1200х80х80</t>
  </si>
  <si>
    <t>900х45х45</t>
  </si>
  <si>
    <t>м/п</t>
  </si>
  <si>
    <t>Балясины, столбы, перила - дуб, бук</t>
  </si>
  <si>
    <t>Балясины, столбы, перила - Бук, Дуб.</t>
  </si>
  <si>
    <t>Балясины Бук</t>
  </si>
  <si>
    <t>Балясины Дуб</t>
  </si>
  <si>
    <t>Столб заходной Дуб</t>
  </si>
  <si>
    <t>Столб заходной Бук</t>
  </si>
  <si>
    <t>Перила без вставки Дуб</t>
  </si>
  <si>
    <t>Перила с вставкой Дуб</t>
  </si>
  <si>
    <t>Перила с вставкой Бук</t>
  </si>
  <si>
    <t>Перила без вставки Бук</t>
  </si>
  <si>
    <t>Столб заходной дуб1200х80х80</t>
  </si>
  <si>
    <t>Столб заходной бук 1200х80х80</t>
  </si>
  <si>
    <t>Вставка в перила Дуб</t>
  </si>
  <si>
    <t>Вставка в перила Бук</t>
  </si>
  <si>
    <t>1. Балясина дуб 900х45х45</t>
  </si>
  <si>
    <t>1. Балясина бук 900х45х45</t>
  </si>
  <si>
    <t>Перила с вставкой Бук 60х45</t>
  </si>
  <si>
    <t>Перила с вставкой Дуб 60х45</t>
  </si>
  <si>
    <t>Столб
 заходной Бук</t>
  </si>
  <si>
    <t>Столб 
заходной Дуб</t>
  </si>
  <si>
    <t>От 40 шт.</t>
  </si>
  <si>
    <t>От 80 шт</t>
  </si>
  <si>
    <t>Ясень</t>
  </si>
  <si>
    <t>Цены указаны с учетом покраски</t>
  </si>
  <si>
    <t>Цена, руб/м.п.</t>
  </si>
  <si>
    <t xml:space="preserve">От 100 до 300см. </t>
  </si>
  <si>
    <r>
      <t xml:space="preserve">Стол обеденный </t>
    </r>
    <r>
      <rPr>
        <b/>
        <sz val="12"/>
        <color theme="1"/>
        <rFont val="Cambria"/>
        <family val="1"/>
        <charset val="204"/>
        <scheme val="major"/>
      </rPr>
      <t>Круглый</t>
    </r>
    <r>
      <rPr>
        <sz val="12"/>
        <color theme="1"/>
        <rFont val="Cambria"/>
        <family val="1"/>
        <charset val="204"/>
        <scheme val="major"/>
      </rPr>
      <t xml:space="preserve">
одна нога</t>
    </r>
  </si>
  <si>
    <r>
      <t xml:space="preserve">Стол обеденный
</t>
    </r>
    <r>
      <rPr>
        <b/>
        <sz val="12"/>
        <color theme="1"/>
        <rFont val="Cambria"/>
        <family val="1"/>
        <charset val="204"/>
        <scheme val="major"/>
      </rPr>
      <t>Овальный</t>
    </r>
    <r>
      <rPr>
        <sz val="12"/>
        <color theme="1"/>
        <rFont val="Cambria"/>
        <family val="1"/>
        <charset val="204"/>
        <scheme val="major"/>
      </rPr>
      <t xml:space="preserve">
2-ве ноги</t>
    </r>
  </si>
  <si>
    <r>
      <t xml:space="preserve">Стол обеденный </t>
    </r>
    <r>
      <rPr>
        <b/>
        <sz val="12"/>
        <color theme="1"/>
        <rFont val="Cambria"/>
        <family val="1"/>
        <charset val="204"/>
        <scheme val="major"/>
      </rPr>
      <t>Прямоугольный</t>
    </r>
    <r>
      <rPr>
        <sz val="12"/>
        <color theme="1"/>
        <rFont val="Cambria"/>
        <family val="1"/>
        <charset val="204"/>
        <scheme val="major"/>
      </rPr>
      <t xml:space="preserve">
</t>
    </r>
    <r>
      <rPr>
        <b/>
        <sz val="12"/>
        <color theme="1"/>
        <rFont val="Cambria"/>
        <family val="1"/>
        <charset val="204"/>
        <scheme val="major"/>
      </rPr>
      <t xml:space="preserve">прямые углы
</t>
    </r>
    <r>
      <rPr>
        <sz val="12"/>
        <color theme="1"/>
        <rFont val="Cambria"/>
        <family val="1"/>
        <charset val="204"/>
        <scheme val="major"/>
      </rPr>
      <t>2-ве ноги</t>
    </r>
  </si>
  <si>
    <r>
      <t xml:space="preserve">Стол обеденный </t>
    </r>
    <r>
      <rPr>
        <b/>
        <sz val="12"/>
        <color theme="1"/>
        <rFont val="Cambria"/>
        <family val="1"/>
        <charset val="204"/>
        <scheme val="major"/>
      </rPr>
      <t>Прямоугольный</t>
    </r>
    <r>
      <rPr>
        <sz val="12"/>
        <color theme="1"/>
        <rFont val="Cambria"/>
        <family val="1"/>
        <charset val="204"/>
        <scheme val="major"/>
      </rPr>
      <t xml:space="preserve">
</t>
    </r>
    <r>
      <rPr>
        <b/>
        <sz val="12"/>
        <color theme="1"/>
        <rFont val="Cambria"/>
        <family val="1"/>
        <charset val="204"/>
        <scheme val="major"/>
      </rPr>
      <t>скошенные углы
2-ве ноги</t>
    </r>
    <r>
      <rPr>
        <sz val="12"/>
        <color theme="1"/>
        <rFont val="Cambria"/>
        <family val="1"/>
        <charset val="204"/>
        <scheme val="major"/>
      </rPr>
      <t xml:space="preserve">
</t>
    </r>
  </si>
  <si>
    <t>Столы и стулья</t>
  </si>
  <si>
    <t>От 80 до 100см.</t>
  </si>
  <si>
    <t>От 80 до 150см.</t>
  </si>
  <si>
    <t>Высота
сидушки</t>
  </si>
  <si>
    <t>Глубина</t>
  </si>
  <si>
    <t>43 см.</t>
  </si>
  <si>
    <t>42см.</t>
  </si>
  <si>
    <t>48см.</t>
  </si>
  <si>
    <r>
      <rPr>
        <b/>
        <sz val="12"/>
        <color theme="1"/>
        <rFont val="Cambria"/>
        <family val="1"/>
        <charset val="204"/>
        <scheme val="major"/>
      </rPr>
      <t>Стул Лена</t>
    </r>
    <r>
      <rPr>
        <sz val="12"/>
        <color theme="1"/>
        <rFont val="Cambria"/>
        <family val="1"/>
        <charset val="204"/>
        <scheme val="major"/>
      </rPr>
      <t xml:space="preserve">
Высота спинки 104см.</t>
    </r>
  </si>
  <si>
    <r>
      <rPr>
        <b/>
        <sz val="12"/>
        <color theme="1"/>
        <rFont val="Cambria"/>
        <family val="1"/>
        <charset val="204"/>
        <scheme val="major"/>
      </rPr>
      <t>Стул Модест</t>
    </r>
    <r>
      <rPr>
        <sz val="12"/>
        <color theme="1"/>
        <rFont val="Cambria"/>
        <family val="1"/>
        <charset val="204"/>
        <scheme val="major"/>
      </rPr>
      <t xml:space="preserve">
Высота спинки 100см.</t>
    </r>
  </si>
  <si>
    <r>
      <rPr>
        <b/>
        <sz val="12"/>
        <color theme="1"/>
        <rFont val="Cambria"/>
        <family val="1"/>
        <charset val="204"/>
        <scheme val="major"/>
      </rPr>
      <t>Стул Ита</t>
    </r>
    <r>
      <rPr>
        <sz val="12"/>
        <color theme="1"/>
        <rFont val="Cambria"/>
        <family val="1"/>
        <charset val="204"/>
        <scheme val="major"/>
      </rPr>
      <t xml:space="preserve">
Высота спинки 97см.</t>
    </r>
  </si>
  <si>
    <r>
      <rPr>
        <b/>
        <sz val="12"/>
        <color theme="1"/>
        <rFont val="Cambria"/>
        <family val="1"/>
        <charset val="204"/>
        <scheme val="major"/>
      </rPr>
      <t>Стул Дуэт</t>
    </r>
    <r>
      <rPr>
        <sz val="12"/>
        <color theme="1"/>
        <rFont val="Cambria"/>
        <family val="1"/>
        <charset val="204"/>
        <scheme val="major"/>
      </rPr>
      <t xml:space="preserve">
Высота спинки 104см.</t>
    </r>
  </si>
  <si>
    <r>
      <rPr>
        <b/>
        <sz val="12"/>
        <color theme="1"/>
        <rFont val="Cambria"/>
        <family val="1"/>
        <charset val="204"/>
        <scheme val="major"/>
      </rPr>
      <t>Стул Дон</t>
    </r>
    <r>
      <rPr>
        <sz val="12"/>
        <color theme="1"/>
        <rFont val="Cambria"/>
        <family val="1"/>
        <charset val="204"/>
        <scheme val="major"/>
      </rPr>
      <t xml:space="preserve">
Высота спинки 1000мм.</t>
    </r>
  </si>
  <si>
    <t>Размеры, см</t>
  </si>
  <si>
    <t>Цена, руб/шт.</t>
  </si>
  <si>
    <t>76см.</t>
  </si>
  <si>
    <t>Покрытие; Балясина +200р. к цене.
              Столб +500р. К цене.</t>
  </si>
  <si>
    <t>Цена за м/п</t>
  </si>
  <si>
    <t>Стулья - сидушки деревянные</t>
  </si>
  <si>
    <t>13.10.2015г.</t>
  </si>
  <si>
    <t>Ступени дуб,ясень сорт A/C</t>
  </si>
  <si>
    <t>Ступени дуб,ясень сорт B/C</t>
  </si>
  <si>
    <t>Ступени дуб,ясень сорт C/C</t>
  </si>
  <si>
    <t>Ступени дуб,ясень сорт A/B</t>
  </si>
  <si>
    <t>Ступени бук,ольха сорт A/C</t>
  </si>
  <si>
    <t>Ступени бук,ольха сорт B/C</t>
  </si>
  <si>
    <t>Ступени бук,ольха сорт C/C</t>
  </si>
  <si>
    <t>Ступени бук,ольха сорт A/B</t>
  </si>
  <si>
    <t>Подступенки бук,ольха сорт A/С</t>
  </si>
  <si>
    <t>Подступенки бук,ольха сорт A/B</t>
  </si>
  <si>
    <t>Подступенки дуб,ясень сорт A/С</t>
  </si>
  <si>
    <t>Подступенки дуб,ясень сорт A/B</t>
  </si>
  <si>
    <t>Ступени дуб, бук, ясень, ольха</t>
  </si>
  <si>
    <t>Ступени цельноламельные Бук, Дуб, Ясень, Ольха</t>
  </si>
  <si>
    <t>Подступенки дуб, бук, ясень, ольха</t>
  </si>
  <si>
    <t xml:space="preserve">         Обеденные Столы и стулья Бук, Дуб, Ясень, Ольха
</t>
  </si>
  <si>
    <t>70х45</t>
  </si>
  <si>
    <t xml:space="preserve">1. Площадка </t>
  </si>
  <si>
    <t xml:space="preserve">2. Площадка </t>
  </si>
  <si>
    <t>3. Щит          </t>
  </si>
  <si>
    <t>4. Щит</t>
  </si>
  <si>
    <t>5. Щит</t>
  </si>
  <si>
    <t>6. Щит</t>
  </si>
  <si>
    <t>7. Щит</t>
  </si>
  <si>
    <t>8. Щит</t>
  </si>
  <si>
    <t>9. Щит</t>
  </si>
  <si>
    <t>10. Ступени</t>
  </si>
  <si>
    <t>BC</t>
  </si>
  <si>
    <t>АС</t>
  </si>
  <si>
    <t>АВ</t>
  </si>
  <si>
    <t>Итого</t>
  </si>
  <si>
    <t>Руслан</t>
  </si>
  <si>
    <t>Щит</t>
  </si>
  <si>
    <t xml:space="preserve">11. Балясины "№1" </t>
  </si>
  <si>
    <t>12. Столбы аналог "№1"</t>
  </si>
  <si>
    <t xml:space="preserve">13. Перила     L - 3000 </t>
  </si>
  <si>
    <t>Илья</t>
  </si>
  <si>
    <t>АЗКО-МСК</t>
  </si>
  <si>
    <t>д</t>
  </si>
  <si>
    <t>ш</t>
  </si>
  <si>
    <t>т</t>
  </si>
  <si>
    <t>кол</t>
  </si>
  <si>
    <t>Толщина 20 мм размеры:</t>
  </si>
  <si>
    <t>900х2250 - 1 шт.</t>
  </si>
  <si>
    <t>950х2250 -1 шт.</t>
  </si>
  <si>
    <t>400х2250-2 шт.</t>
  </si>
  <si>
    <t xml:space="preserve">Сорт - В допускается не большие разнооттеночность и не большое кол-во мелких живых сучков до 5мм;
</t>
  </si>
  <si>
    <t>Сорт - С присутствуют небольшие сучки, встречается заболонь и перепад по тону.</t>
  </si>
  <si>
    <t>Дуб - ясень</t>
  </si>
  <si>
    <t>Дуб - Ясень</t>
  </si>
  <si>
    <t>Цена за шт</t>
  </si>
  <si>
    <t>Цельные по толщине.</t>
  </si>
  <si>
    <t xml:space="preserve">Покраска </t>
  </si>
  <si>
    <t>Ступени и подступенки: Лак,тон 800р.м2
С патиной 1200р.м2</t>
  </si>
  <si>
    <t xml:space="preserve">Если длина не стандарт в пределах 900-1300, ширина 300-350 то расчет по квадратуре от близжайшей длины.
Если длина выше 1300мм. И ширина больше 300мм. Расчет как щиты. </t>
  </si>
  <si>
    <t>Отделка погонажных изделий (без патины) 200 руб. м/п, (с патиной) 400 руб. м/п</t>
  </si>
  <si>
    <t>Столбы 600р. Шт.</t>
  </si>
  <si>
    <t>Балясины 350р. Шт.</t>
  </si>
  <si>
    <t>Ступени и подступенки: Лак,тон 1000р.м2
С патиной 1400р.м2</t>
  </si>
  <si>
    <t xml:space="preserve">Если длина не стандарт в пределах 900-1300, ширина 300-350 то расчет по квадратуре от ближайшей длины.
Если длина выше 1300мм. И ширина больше 300мм. Расчет как щиты. </t>
  </si>
  <si>
    <t>2. Балясина дуб 900х50х50</t>
  </si>
  <si>
    <t>900х50х50</t>
  </si>
  <si>
    <t>3. Балясина дуб 900х60х60</t>
  </si>
  <si>
    <t>900х60х60</t>
  </si>
  <si>
    <t>4. Балясина дуб 900х70х70</t>
  </si>
  <si>
    <t>900х70х70</t>
  </si>
  <si>
    <t>Столб заходной дуб1200х90х90</t>
  </si>
  <si>
    <t>1200х90х90</t>
  </si>
  <si>
    <t>Столб заходной дуб1200х100х100</t>
  </si>
  <si>
    <t>1200х100х100</t>
  </si>
  <si>
    <t>Столб заходной дуб1200х120х120</t>
  </si>
  <si>
    <t>1200х120х120</t>
  </si>
  <si>
    <t>Перила без рейки Дуб 70х45</t>
  </si>
  <si>
    <t>Перила с рейкой Дуб 70х45</t>
  </si>
  <si>
    <t>Перила с рейкой  Бук 70х45</t>
  </si>
  <si>
    <t>Перила без рейки Бук 70х45</t>
  </si>
  <si>
    <t>2. Балясина бук 900х50х50</t>
  </si>
  <si>
    <t>3. Балясина бук 900х60х60</t>
  </si>
  <si>
    <t>4. Балясина бук 900х70х70</t>
  </si>
  <si>
    <t>Столб заходной бук 1200х90х90</t>
  </si>
  <si>
    <t>Столб заходной бук 1200х100х100</t>
  </si>
  <si>
    <t>Столб заходной бук 1200х120х120</t>
  </si>
  <si>
    <t>Ступени ДУБ сорт Элит</t>
  </si>
  <si>
    <t>Ступени дуб
сорт Элит</t>
  </si>
  <si>
    <t>АЗКО ступень дуб сорт Элит 900х300х40 мм*</t>
  </si>
  <si>
    <t>АЗКО ступень дуб сорт Элит 1000х300х40 мм*</t>
  </si>
  <si>
    <t>АЗКО ступень дуб сорт Элит 1100х300х40 мм*</t>
  </si>
  <si>
    <t>АЗКО ступень дуб сорт Элит 1200х300х40 мм*</t>
  </si>
  <si>
    <t>АЗКО ступень дуб сорт Элит 1300х300х40 мм*</t>
  </si>
  <si>
    <t>Подступенки ДУБ сорт Элит</t>
  </si>
  <si>
    <t>Подступенки дуб
сорт Элит</t>
  </si>
  <si>
    <t>АЗКО Подступенки дуб сорт Элит 900х200х20 мм*</t>
  </si>
  <si>
    <t>АЗКО Подступенки дуб сорт Элит 1000х200х20 мм*</t>
  </si>
  <si>
    <t>АЗКО Подступенки дуб сорт Элит 1100х200х20 мм*</t>
  </si>
  <si>
    <t>АЗКО Подступенки дуб сорт Элит 1200х200х20 мм*</t>
  </si>
  <si>
    <t>АЗКО Подступенки дуб сорт Элит 1300х200х20 мм*</t>
  </si>
</sst>
</file>

<file path=xl/styles.xml><?xml version="1.0" encoding="utf-8"?>
<styleSheet xmlns="http://schemas.openxmlformats.org/spreadsheetml/2006/main">
  <numFmts count="5">
    <numFmt numFmtId="164" formatCode="#,##0.00&quot;р.&quot;;[Red]\-#,##0.00&quot;р.&quot;"/>
    <numFmt numFmtId="165" formatCode="_-[$$-409]* #,##0.00_ ;_-[$$-409]* \-#,##0.00\ ;_-[$$-409]* \-??_ ;_-@_ "/>
    <numFmt numFmtId="166" formatCode="#,##0&quot;р.&quot;"/>
    <numFmt numFmtId="167" formatCode="0.000"/>
    <numFmt numFmtId="168" formatCode="#,##0\ [$₽-419]"/>
  </numFmts>
  <fonts count="7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i/>
      <u/>
      <sz val="12"/>
      <name val="Arial"/>
      <family val="2"/>
      <charset val="204"/>
    </font>
    <font>
      <sz val="11"/>
      <color theme="1"/>
      <name val="Cambria"/>
      <family val="1"/>
      <charset val="204"/>
      <scheme val="major"/>
    </font>
    <font>
      <sz val="11"/>
      <color indexed="8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20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u/>
      <sz val="11"/>
      <name val="Cambria"/>
      <family val="1"/>
      <charset val="204"/>
      <scheme val="major"/>
    </font>
    <font>
      <b/>
      <i/>
      <u/>
      <sz val="18"/>
      <name val="Arial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b/>
      <sz val="9"/>
      <color rgb="FFFF0000"/>
      <name val="Cambria"/>
      <family val="1"/>
      <charset val="204"/>
      <scheme val="major"/>
    </font>
    <font>
      <b/>
      <sz val="13"/>
      <name val="Arial"/>
      <family val="2"/>
      <charset val="204"/>
    </font>
    <font>
      <sz val="2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9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mbria"/>
      <family val="1"/>
      <charset val="204"/>
      <scheme val="major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rgb="FF000000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theme="1"/>
      <name val="Cambria"/>
      <family val="1"/>
      <charset val="204"/>
      <scheme val="major"/>
    </font>
    <font>
      <b/>
      <i/>
      <u/>
      <sz val="18"/>
      <color theme="1"/>
      <name val="Cambria"/>
      <family val="1"/>
      <charset val="204"/>
      <scheme val="major"/>
    </font>
    <font>
      <b/>
      <u/>
      <sz val="14"/>
      <name val="Cambria"/>
      <family val="1"/>
      <charset val="204"/>
      <scheme val="major"/>
    </font>
    <font>
      <u/>
      <sz val="14"/>
      <color theme="10"/>
      <name val="Calibri"/>
      <family val="2"/>
      <charset val="204"/>
    </font>
    <font>
      <sz val="10.5"/>
      <color theme="1"/>
      <name val="Consolas"/>
      <family val="3"/>
      <charset val="204"/>
    </font>
    <font>
      <b/>
      <sz val="1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2E1B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/>
    <xf numFmtId="9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9" fontId="6" fillId="0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/>
    <xf numFmtId="9" fontId="6" fillId="4" borderId="12" xfId="0" applyNumberFormat="1" applyFont="1" applyFill="1" applyBorder="1" applyAlignment="1">
      <alignment horizontal="center" vertical="center"/>
    </xf>
    <xf numFmtId="9" fontId="6" fillId="8" borderId="1" xfId="0" applyNumberFormat="1" applyFont="1" applyFill="1" applyBorder="1" applyAlignment="1">
      <alignment horizontal="center" vertical="center"/>
    </xf>
    <xf numFmtId="0" fontId="10" fillId="0" borderId="0" xfId="3"/>
    <xf numFmtId="0" fontId="10" fillId="0" borderId="0" xfId="3" applyFill="1" applyBorder="1"/>
    <xf numFmtId="0" fontId="10" fillId="0" borderId="0" xfId="3" applyBorder="1"/>
    <xf numFmtId="0" fontId="10" fillId="0" borderId="14" xfId="3" applyBorder="1"/>
    <xf numFmtId="0" fontId="5" fillId="0" borderId="28" xfId="3" applyFont="1" applyFill="1" applyBorder="1"/>
    <xf numFmtId="0" fontId="10" fillId="0" borderId="31" xfId="3" applyBorder="1"/>
    <xf numFmtId="0" fontId="0" fillId="0" borderId="31" xfId="3" applyFont="1" applyBorder="1"/>
    <xf numFmtId="0" fontId="5" fillId="0" borderId="0" xfId="3" applyFont="1" applyFill="1" applyBorder="1" applyAlignment="1">
      <alignment horizontal="left"/>
    </xf>
    <xf numFmtId="0" fontId="14" fillId="0" borderId="0" xfId="3" applyFont="1" applyFill="1" applyBorder="1"/>
    <xf numFmtId="0" fontId="10" fillId="0" borderId="0" xfId="3" applyAlignment="1">
      <alignment horizontal="center" vertical="center"/>
    </xf>
    <xf numFmtId="0" fontId="5" fillId="7" borderId="32" xfId="3" applyFont="1" applyFill="1" applyBorder="1" applyAlignment="1">
      <alignment horizontal="center" vertical="center"/>
    </xf>
    <xf numFmtId="0" fontId="5" fillId="7" borderId="16" xfId="3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4" xfId="3" applyFont="1" applyBorder="1"/>
    <xf numFmtId="0" fontId="5" fillId="7" borderId="34" xfId="3" applyFont="1" applyFill="1" applyBorder="1" applyAlignment="1">
      <alignment horizontal="center" vertical="center"/>
    </xf>
    <xf numFmtId="0" fontId="5" fillId="7" borderId="33" xfId="3" applyFont="1" applyFill="1" applyBorder="1" applyAlignment="1">
      <alignment horizontal="center" vertical="center"/>
    </xf>
    <xf numFmtId="0" fontId="5" fillId="7" borderId="7" xfId="3" applyFont="1" applyFill="1" applyBorder="1" applyAlignment="1">
      <alignment horizontal="center" vertical="center"/>
    </xf>
    <xf numFmtId="0" fontId="0" fillId="0" borderId="19" xfId="3" applyFont="1" applyBorder="1"/>
    <xf numFmtId="0" fontId="5" fillId="7" borderId="5" xfId="3" applyFont="1" applyFill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9" fontId="17" fillId="0" borderId="15" xfId="3" applyNumberFormat="1" applyFont="1" applyBorder="1" applyAlignment="1">
      <alignment horizontal="center" vertical="center"/>
    </xf>
    <xf numFmtId="9" fontId="17" fillId="0" borderId="16" xfId="3" applyNumberFormat="1" applyFont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" fillId="0" borderId="0" xfId="3" applyFont="1" applyBorder="1" applyAlignment="1">
      <alignment horizontal="center" vertical="center"/>
    </xf>
    <xf numFmtId="0" fontId="10" fillId="0" borderId="0" xfId="3" applyBorder="1" applyAlignment="1">
      <alignment horizontal="center"/>
    </xf>
    <xf numFmtId="0" fontId="20" fillId="0" borderId="27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0" fillId="0" borderId="0" xfId="0" applyNumberFormat="1"/>
    <xf numFmtId="0" fontId="20" fillId="0" borderId="4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left" vertical="center" wrapText="1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4" fillId="0" borderId="27" xfId="0" applyNumberFormat="1" applyFont="1" applyBorder="1" applyAlignment="1">
      <alignment horizontal="center" vertical="center"/>
    </xf>
    <xf numFmtId="0" fontId="24" fillId="0" borderId="40" xfId="0" applyNumberFormat="1" applyFont="1" applyBorder="1" applyAlignment="1">
      <alignment horizontal="center" vertical="center"/>
    </xf>
    <xf numFmtId="0" fontId="25" fillId="0" borderId="27" xfId="0" applyNumberFormat="1" applyFont="1" applyFill="1" applyBorder="1" applyAlignment="1">
      <alignment horizontal="center" vertical="center" wrapText="1"/>
    </xf>
    <xf numFmtId="166" fontId="24" fillId="0" borderId="27" xfId="0" applyNumberFormat="1" applyFont="1" applyBorder="1" applyAlignment="1">
      <alignment horizontal="right" vertical="center"/>
    </xf>
    <xf numFmtId="166" fontId="24" fillId="0" borderId="40" xfId="0" applyNumberFormat="1" applyFont="1" applyBorder="1" applyAlignment="1">
      <alignment horizontal="right" vertical="center"/>
    </xf>
    <xf numFmtId="166" fontId="24" fillId="0" borderId="36" xfId="0" applyNumberFormat="1" applyFont="1" applyBorder="1" applyAlignment="1">
      <alignment horizontal="right" vertical="center"/>
    </xf>
    <xf numFmtId="166" fontId="25" fillId="0" borderId="27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left" vertical="center"/>
    </xf>
    <xf numFmtId="14" fontId="30" fillId="0" borderId="0" xfId="1" applyNumberFormat="1" applyFont="1" applyFill="1" applyAlignment="1">
      <alignment wrapText="1"/>
    </xf>
    <xf numFmtId="0" fontId="26" fillId="0" borderId="0" xfId="0" applyFont="1" applyFill="1" applyAlignment="1">
      <alignment horizontal="right" vertical="center"/>
    </xf>
    <xf numFmtId="0" fontId="26" fillId="0" borderId="0" xfId="2" applyFont="1" applyFill="1" applyBorder="1" applyAlignment="1">
      <alignment horizontal="right" vertical="center"/>
    </xf>
    <xf numFmtId="0" fontId="31" fillId="0" borderId="0" xfId="1" applyFont="1" applyFill="1" applyBorder="1" applyAlignment="1">
      <alignment horizontal="right" vertical="center"/>
    </xf>
    <xf numFmtId="166" fontId="24" fillId="0" borderId="0" xfId="0" applyNumberFormat="1" applyFont="1" applyBorder="1" applyAlignment="1">
      <alignment horizontal="right" vertical="center"/>
    </xf>
    <xf numFmtId="0" fontId="24" fillId="0" borderId="9" xfId="0" applyNumberFormat="1" applyFont="1" applyBorder="1" applyAlignment="1">
      <alignment horizontal="center" vertical="center"/>
    </xf>
    <xf numFmtId="166" fontId="24" fillId="0" borderId="9" xfId="0" applyNumberFormat="1" applyFont="1" applyBorder="1" applyAlignment="1">
      <alignment horizontal="right" vertical="center"/>
    </xf>
    <xf numFmtId="0" fontId="10" fillId="0" borderId="0" xfId="3" applyBorder="1" applyAlignment="1"/>
    <xf numFmtId="9" fontId="34" fillId="0" borderId="0" xfId="3" applyNumberFormat="1" applyFont="1" applyFill="1" applyBorder="1" applyAlignment="1">
      <alignment vertical="center" wrapText="1"/>
    </xf>
    <xf numFmtId="0" fontId="16" fillId="0" borderId="28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14" fontId="35" fillId="0" borderId="0" xfId="1" applyNumberFormat="1" applyFont="1" applyFill="1" applyAlignment="1">
      <alignment horizontal="left" vertical="center"/>
    </xf>
    <xf numFmtId="0" fontId="19" fillId="9" borderId="27" xfId="0" applyNumberFormat="1" applyFont="1" applyFill="1" applyBorder="1" applyAlignment="1">
      <alignment horizontal="center" vertical="center" wrapText="1"/>
    </xf>
    <xf numFmtId="0" fontId="19" fillId="9" borderId="27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left" vertical="center" wrapText="1"/>
    </xf>
    <xf numFmtId="166" fontId="25" fillId="0" borderId="27" xfId="0" applyNumberFormat="1" applyFont="1" applyFill="1" applyBorder="1" applyAlignment="1">
      <alignment horizontal="center" vertical="center" wrapText="1"/>
    </xf>
    <xf numFmtId="166" fontId="24" fillId="0" borderId="27" xfId="0" applyNumberFormat="1" applyFont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 textRotation="90" wrapText="1"/>
    </xf>
    <xf numFmtId="164" fontId="19" fillId="9" borderId="27" xfId="0" applyNumberFormat="1" applyFont="1" applyFill="1" applyBorder="1" applyAlignment="1">
      <alignment horizontal="center" vertical="center" wrapText="1"/>
    </xf>
    <xf numFmtId="0" fontId="15" fillId="0" borderId="0" xfId="4" applyAlignment="1" applyProtection="1">
      <alignment horizontal="right" vertical="center"/>
    </xf>
    <xf numFmtId="0" fontId="22" fillId="0" borderId="0" xfId="0" applyFont="1" applyFill="1" applyBorder="1" applyAlignment="1">
      <alignment vertical="center" textRotation="90"/>
    </xf>
    <xf numFmtId="0" fontId="24" fillId="0" borderId="0" xfId="0" applyNumberFormat="1" applyFont="1" applyBorder="1" applyAlignment="1">
      <alignment horizontal="center" vertical="center"/>
    </xf>
    <xf numFmtId="166" fontId="25" fillId="0" borderId="20" xfId="0" applyNumberFormat="1" applyFont="1" applyFill="1" applyBorder="1" applyAlignment="1">
      <alignment horizontal="right" vertical="center" wrapText="1"/>
    </xf>
    <xf numFmtId="0" fontId="40" fillId="0" borderId="27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24" fillId="0" borderId="27" xfId="3" applyFont="1" applyBorder="1" applyAlignment="1">
      <alignment horizontal="center" vertical="center"/>
    </xf>
    <xf numFmtId="0" fontId="24" fillId="0" borderId="27" xfId="3" applyFont="1" applyBorder="1"/>
    <xf numFmtId="0" fontId="24" fillId="0" borderId="27" xfId="3" applyFont="1" applyBorder="1" applyAlignment="1">
      <alignment horizontal="center" vertical="center" wrapText="1"/>
    </xf>
    <xf numFmtId="0" fontId="42" fillId="0" borderId="27" xfId="3" applyFont="1" applyBorder="1" applyAlignment="1">
      <alignment horizontal="center" vertical="center" wrapText="1"/>
    </xf>
    <xf numFmtId="166" fontId="24" fillId="0" borderId="27" xfId="3" applyNumberFormat="1" applyFont="1" applyBorder="1" applyAlignment="1">
      <alignment horizontal="center" vertical="center"/>
    </xf>
    <xf numFmtId="0" fontId="43" fillId="0" borderId="0" xfId="3" applyFont="1" applyBorder="1" applyAlignment="1">
      <alignment textRotation="90"/>
    </xf>
    <xf numFmtId="0" fontId="24" fillId="0" borderId="0" xfId="3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/>
    </xf>
    <xf numFmtId="0" fontId="24" fillId="0" borderId="0" xfId="3" applyFont="1" applyBorder="1"/>
    <xf numFmtId="0" fontId="33" fillId="0" borderId="0" xfId="3" applyFont="1" applyBorder="1" applyAlignment="1">
      <alignment vertical="center" wrapText="1"/>
    </xf>
    <xf numFmtId="164" fontId="19" fillId="9" borderId="34" xfId="0" applyNumberFormat="1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top" wrapText="1"/>
    </xf>
    <xf numFmtId="0" fontId="42" fillId="0" borderId="27" xfId="3" applyFont="1" applyBorder="1" applyAlignment="1">
      <alignment horizontal="left" vertical="center"/>
    </xf>
    <xf numFmtId="0" fontId="42" fillId="0" borderId="27" xfId="3" applyFont="1" applyBorder="1" applyAlignment="1">
      <alignment horizontal="left" vertical="center" wrapText="1"/>
    </xf>
    <xf numFmtId="0" fontId="10" fillId="0" borderId="0" xfId="3" applyAlignment="1">
      <alignment wrapText="1"/>
    </xf>
    <xf numFmtId="166" fontId="10" fillId="0" borderId="0" xfId="3" applyNumberFormat="1"/>
    <xf numFmtId="166" fontId="14" fillId="0" borderId="0" xfId="3" applyNumberFormat="1" applyFont="1" applyFill="1" applyBorder="1"/>
    <xf numFmtId="166" fontId="24" fillId="0" borderId="27" xfId="3" applyNumberFormat="1" applyFont="1" applyBorder="1"/>
    <xf numFmtId="164" fontId="19" fillId="9" borderId="27" xfId="0" applyNumberFormat="1" applyFont="1" applyFill="1" applyBorder="1" applyAlignment="1">
      <alignment horizontal="center" vertical="center" wrapText="1"/>
    </xf>
    <xf numFmtId="164" fontId="19" fillId="9" borderId="40" xfId="0" applyNumberFormat="1" applyFont="1" applyFill="1" applyBorder="1" applyAlignment="1">
      <alignment horizontal="center" vertical="center" wrapText="1"/>
    </xf>
    <xf numFmtId="0" fontId="19" fillId="9" borderId="27" xfId="0" applyFont="1" applyFill="1" applyBorder="1" applyAlignment="1">
      <alignment horizontal="center" vertical="center" wrapText="1"/>
    </xf>
    <xf numFmtId="0" fontId="19" fillId="9" borderId="40" xfId="0" applyFont="1" applyFill="1" applyBorder="1" applyAlignment="1">
      <alignment horizontal="center" vertical="center" wrapText="1"/>
    </xf>
    <xf numFmtId="0" fontId="19" fillId="9" borderId="40" xfId="0" applyNumberFormat="1" applyFont="1" applyFill="1" applyBorder="1" applyAlignment="1">
      <alignment horizontal="center" vertical="center" wrapText="1"/>
    </xf>
    <xf numFmtId="0" fontId="19" fillId="9" borderId="27" xfId="0" applyNumberFormat="1" applyFont="1" applyFill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9" fontId="10" fillId="0" borderId="0" xfId="3" applyNumberFormat="1"/>
    <xf numFmtId="166" fontId="10" fillId="0" borderId="27" xfId="3" applyNumberFormat="1" applyBorder="1"/>
    <xf numFmtId="0" fontId="0" fillId="0" borderId="0" xfId="0" applyFill="1"/>
    <xf numFmtId="0" fontId="19" fillId="9" borderId="27" xfId="0" applyFont="1" applyFill="1" applyBorder="1" applyAlignment="1">
      <alignment horizontal="center" vertical="center" wrapText="1"/>
    </xf>
    <xf numFmtId="0" fontId="19" fillId="9" borderId="40" xfId="0" applyFont="1" applyFill="1" applyBorder="1" applyAlignment="1">
      <alignment horizontal="center" vertical="center" wrapText="1"/>
    </xf>
    <xf numFmtId="164" fontId="19" fillId="9" borderId="27" xfId="0" applyNumberFormat="1" applyFont="1" applyFill="1" applyBorder="1" applyAlignment="1">
      <alignment horizontal="center" vertical="center" wrapText="1"/>
    </xf>
    <xf numFmtId="164" fontId="19" fillId="9" borderId="40" xfId="0" applyNumberFormat="1" applyFont="1" applyFill="1" applyBorder="1" applyAlignment="1">
      <alignment horizontal="center" vertical="center" wrapText="1"/>
    </xf>
    <xf numFmtId="0" fontId="9" fillId="0" borderId="0" xfId="3" applyFont="1"/>
    <xf numFmtId="0" fontId="5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9" fontId="61" fillId="0" borderId="0" xfId="3" applyNumberFormat="1" applyFont="1" applyBorder="1" applyAlignment="1">
      <alignment horizontal="center" vertical="center"/>
    </xf>
    <xf numFmtId="0" fontId="50" fillId="0" borderId="2" xfId="0" applyFont="1" applyBorder="1" applyAlignment="1">
      <alignment vertical="top" wrapText="1"/>
    </xf>
    <xf numFmtId="3" fontId="50" fillId="0" borderId="1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62" fillId="0" borderId="0" xfId="0" applyFont="1" applyBorder="1" applyAlignment="1">
      <alignment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top" wrapText="1"/>
    </xf>
    <xf numFmtId="0" fontId="50" fillId="0" borderId="3" xfId="0" applyFont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3" fontId="50" fillId="0" borderId="3" xfId="0" applyNumberFormat="1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11" borderId="3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top" wrapText="1"/>
    </xf>
    <xf numFmtId="0" fontId="50" fillId="0" borderId="0" xfId="0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166" fontId="52" fillId="3" borderId="3" xfId="0" applyNumberFormat="1" applyFont="1" applyFill="1" applyBorder="1" applyAlignment="1">
      <alignment horizontal="center" vertical="center" wrapText="1"/>
    </xf>
    <xf numFmtId="166" fontId="52" fillId="6" borderId="3" xfId="0" applyNumberFormat="1" applyFont="1" applyFill="1" applyBorder="1" applyAlignment="1">
      <alignment horizontal="center" vertical="center" wrapText="1"/>
    </xf>
    <xf numFmtId="166" fontId="52" fillId="3" borderId="1" xfId="0" applyNumberFormat="1" applyFont="1" applyFill="1" applyBorder="1" applyAlignment="1">
      <alignment horizontal="center" vertical="center" wrapText="1"/>
    </xf>
    <xf numFmtId="166" fontId="52" fillId="6" borderId="1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right" vertical="center"/>
    </xf>
    <xf numFmtId="0" fontId="51" fillId="0" borderId="0" xfId="2" applyFont="1" applyFill="1" applyBorder="1" applyAlignment="1">
      <alignment horizontal="right" vertical="center"/>
    </xf>
    <xf numFmtId="0" fontId="65" fillId="0" borderId="0" xfId="1" applyFont="1" applyFill="1" applyBorder="1" applyAlignment="1">
      <alignment horizontal="right" vertical="center"/>
    </xf>
    <xf numFmtId="0" fontId="66" fillId="0" borderId="0" xfId="4" applyFont="1" applyAlignment="1" applyProtection="1">
      <alignment horizontal="right" vertical="center"/>
    </xf>
    <xf numFmtId="0" fontId="10" fillId="0" borderId="0" xfId="3" applyFill="1"/>
    <xf numFmtId="166" fontId="10" fillId="0" borderId="0" xfId="3" applyNumberFormat="1" applyFill="1"/>
    <xf numFmtId="0" fontId="52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/>
    <xf numFmtId="168" fontId="0" fillId="0" borderId="1" xfId="0" applyNumberFormat="1" applyBorder="1" applyAlignment="1">
      <alignment horizontal="center" vertical="center"/>
    </xf>
    <xf numFmtId="0" fontId="33" fillId="0" borderId="0" xfId="3" applyFont="1" applyBorder="1" applyAlignment="1">
      <alignment horizontal="left" vertical="center" wrapText="1"/>
    </xf>
    <xf numFmtId="164" fontId="19" fillId="9" borderId="27" xfId="0" applyNumberFormat="1" applyFont="1" applyFill="1" applyBorder="1" applyAlignment="1">
      <alignment horizontal="center" vertical="center" wrapText="1"/>
    </xf>
    <xf numFmtId="165" fontId="29" fillId="0" borderId="0" xfId="1" applyNumberFormat="1" applyFont="1" applyBorder="1" applyAlignment="1">
      <alignment horizontal="center" vertical="center"/>
    </xf>
    <xf numFmtId="0" fontId="20" fillId="13" borderId="27" xfId="0" applyFont="1" applyFill="1" applyBorder="1" applyAlignment="1">
      <alignment horizontal="left" vertical="center" wrapText="1"/>
    </xf>
    <xf numFmtId="0" fontId="20" fillId="13" borderId="27" xfId="0" applyFont="1" applyFill="1" applyBorder="1" applyAlignment="1">
      <alignment horizontal="center" vertical="center" wrapText="1"/>
    </xf>
    <xf numFmtId="0" fontId="25" fillId="13" borderId="27" xfId="0" applyNumberFormat="1" applyFont="1" applyFill="1" applyBorder="1" applyAlignment="1">
      <alignment horizontal="center" vertical="center" wrapText="1"/>
    </xf>
    <xf numFmtId="166" fontId="56" fillId="13" borderId="27" xfId="3" applyNumberFormat="1" applyFont="1" applyFill="1" applyBorder="1"/>
    <xf numFmtId="166" fontId="25" fillId="13" borderId="27" xfId="0" applyNumberFormat="1" applyFont="1" applyFill="1" applyBorder="1" applyAlignment="1">
      <alignment horizontal="right" vertical="center" wrapText="1"/>
    </xf>
    <xf numFmtId="0" fontId="24" fillId="13" borderId="27" xfId="0" applyNumberFormat="1" applyFont="1" applyFill="1" applyBorder="1" applyAlignment="1">
      <alignment horizontal="center" vertical="center"/>
    </xf>
    <xf numFmtId="166" fontId="24" fillId="13" borderId="27" xfId="0" applyNumberFormat="1" applyFont="1" applyFill="1" applyBorder="1" applyAlignment="1">
      <alignment horizontal="right" vertical="center"/>
    </xf>
    <xf numFmtId="166" fontId="24" fillId="13" borderId="27" xfId="3" applyNumberFormat="1" applyFont="1" applyFill="1" applyBorder="1"/>
    <xf numFmtId="0" fontId="20" fillId="13" borderId="40" xfId="0" applyFont="1" applyFill="1" applyBorder="1" applyAlignment="1">
      <alignment horizontal="left" vertical="center" wrapText="1"/>
    </xf>
    <xf numFmtId="0" fontId="20" fillId="13" borderId="40" xfId="0" applyFont="1" applyFill="1" applyBorder="1" applyAlignment="1">
      <alignment horizontal="center" vertical="center" wrapText="1"/>
    </xf>
    <xf numFmtId="0" fontId="24" fillId="13" borderId="40" xfId="0" applyNumberFormat="1" applyFont="1" applyFill="1" applyBorder="1" applyAlignment="1">
      <alignment horizontal="center" vertical="center"/>
    </xf>
    <xf numFmtId="166" fontId="24" fillId="13" borderId="40" xfId="0" applyNumberFormat="1" applyFont="1" applyFill="1" applyBorder="1" applyAlignment="1">
      <alignment horizontal="right" vertical="center"/>
    </xf>
    <xf numFmtId="0" fontId="67" fillId="0" borderId="0" xfId="0" applyFont="1"/>
    <xf numFmtId="0" fontId="0" fillId="0" borderId="0" xfId="0" applyAlignment="1">
      <alignment horizontal="left" vertical="center"/>
    </xf>
    <xf numFmtId="0" fontId="19" fillId="9" borderId="40" xfId="0" applyFont="1" applyFill="1" applyBorder="1" applyAlignment="1">
      <alignment horizontal="center" vertical="center" wrapText="1"/>
    </xf>
    <xf numFmtId="164" fontId="19" fillId="9" borderId="27" xfId="0" applyNumberFormat="1" applyFont="1" applyFill="1" applyBorder="1" applyAlignment="1">
      <alignment horizontal="center" vertical="center" wrapText="1"/>
    </xf>
    <xf numFmtId="164" fontId="19" fillId="9" borderId="40" xfId="0" applyNumberFormat="1" applyFont="1" applyFill="1" applyBorder="1" applyAlignment="1">
      <alignment horizontal="center" vertical="center" wrapText="1"/>
    </xf>
    <xf numFmtId="0" fontId="46" fillId="13" borderId="27" xfId="0" applyFont="1" applyFill="1" applyBorder="1" applyAlignment="1">
      <alignment vertical="center" wrapText="1"/>
    </xf>
    <xf numFmtId="0" fontId="47" fillId="13" borderId="27" xfId="0" applyFont="1" applyFill="1" applyBorder="1" applyAlignment="1">
      <alignment vertical="center" wrapText="1"/>
    </xf>
    <xf numFmtId="166" fontId="27" fillId="13" borderId="27" xfId="0" applyNumberFormat="1" applyFont="1" applyFill="1" applyBorder="1" applyAlignment="1">
      <alignment vertical="center"/>
    </xf>
    <xf numFmtId="166" fontId="25" fillId="13" borderId="27" xfId="0" applyNumberFormat="1" applyFont="1" applyFill="1" applyBorder="1" applyAlignment="1">
      <alignment vertical="center" wrapText="1"/>
    </xf>
    <xf numFmtId="0" fontId="46" fillId="13" borderId="40" xfId="0" applyFont="1" applyFill="1" applyBorder="1" applyAlignment="1">
      <alignment vertical="center" wrapText="1"/>
    </xf>
    <xf numFmtId="0" fontId="47" fillId="13" borderId="40" xfId="0" applyFont="1" applyFill="1" applyBorder="1" applyAlignment="1">
      <alignment vertical="center" wrapText="1"/>
    </xf>
    <xf numFmtId="166" fontId="27" fillId="13" borderId="40" xfId="0" applyNumberFormat="1" applyFont="1" applyFill="1" applyBorder="1" applyAlignment="1">
      <alignment vertical="center"/>
    </xf>
    <xf numFmtId="166" fontId="25" fillId="13" borderId="40" xfId="0" applyNumberFormat="1" applyFont="1" applyFill="1" applyBorder="1" applyAlignment="1">
      <alignment vertical="center" wrapText="1"/>
    </xf>
    <xf numFmtId="166" fontId="57" fillId="13" borderId="27" xfId="0" applyNumberFormat="1" applyFont="1" applyFill="1" applyBorder="1" applyAlignment="1">
      <alignment horizontal="right" vertical="center"/>
    </xf>
    <xf numFmtId="0" fontId="19" fillId="9" borderId="40" xfId="0" applyFont="1" applyFill="1" applyBorder="1" applyAlignment="1">
      <alignment horizontal="center" vertical="center" wrapText="1"/>
    </xf>
    <xf numFmtId="164" fontId="19" fillId="9" borderId="40" xfId="0" applyNumberFormat="1" applyFont="1" applyFill="1" applyBorder="1" applyAlignment="1">
      <alignment horizontal="center" vertical="center" wrapText="1"/>
    </xf>
    <xf numFmtId="0" fontId="19" fillId="9" borderId="40" xfId="0" applyNumberFormat="1" applyFont="1" applyFill="1" applyBorder="1" applyAlignment="1">
      <alignment horizontal="center" vertical="center" wrapText="1"/>
    </xf>
    <xf numFmtId="0" fontId="44" fillId="0" borderId="40" xfId="3" applyFont="1" applyBorder="1" applyAlignment="1">
      <alignment horizontal="center" vertical="center" textRotation="90" wrapText="1"/>
    </xf>
    <xf numFmtId="0" fontId="44" fillId="0" borderId="20" xfId="3" applyFont="1" applyBorder="1" applyAlignment="1">
      <alignment horizontal="center" vertical="center" textRotation="90" wrapText="1"/>
    </xf>
    <xf numFmtId="0" fontId="19" fillId="9" borderId="40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19" fillId="9" borderId="40" xfId="0" applyNumberFormat="1" applyFont="1" applyFill="1" applyBorder="1" applyAlignment="1">
      <alignment horizontal="center" vertical="center" wrapText="1"/>
    </xf>
    <xf numFmtId="0" fontId="19" fillId="9" borderId="20" xfId="0" applyNumberFormat="1" applyFont="1" applyFill="1" applyBorder="1" applyAlignment="1">
      <alignment horizontal="center" vertical="center" wrapText="1"/>
    </xf>
    <xf numFmtId="164" fontId="19" fillId="9" borderId="40" xfId="0" applyNumberFormat="1" applyFont="1" applyFill="1" applyBorder="1" applyAlignment="1">
      <alignment horizontal="center" vertical="center" wrapText="1"/>
    </xf>
    <xf numFmtId="164" fontId="19" fillId="9" borderId="20" xfId="0" applyNumberFormat="1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horizontal="center" vertical="center" wrapText="1"/>
    </xf>
    <xf numFmtId="0" fontId="19" fillId="9" borderId="36" xfId="0" applyFont="1" applyFill="1" applyBorder="1" applyAlignment="1">
      <alignment horizontal="center" vertical="center" wrapText="1"/>
    </xf>
    <xf numFmtId="0" fontId="36" fillId="9" borderId="34" xfId="0" applyFont="1" applyFill="1" applyBorder="1" applyAlignment="1">
      <alignment horizontal="center" vertical="center" wrapText="1"/>
    </xf>
    <xf numFmtId="0" fontId="36" fillId="9" borderId="36" xfId="0" applyFont="1" applyFill="1" applyBorder="1" applyAlignment="1">
      <alignment horizontal="center" vertical="center" wrapText="1"/>
    </xf>
    <xf numFmtId="0" fontId="55" fillId="0" borderId="40" xfId="3" applyFont="1" applyBorder="1" applyAlignment="1">
      <alignment horizontal="center" vertical="center" textRotation="90" wrapText="1"/>
    </xf>
    <xf numFmtId="0" fontId="55" fillId="0" borderId="41" xfId="3" applyFont="1" applyBorder="1" applyAlignment="1">
      <alignment horizontal="center" vertical="center" textRotation="90" wrapText="1"/>
    </xf>
    <xf numFmtId="0" fontId="55" fillId="0" borderId="20" xfId="3" applyFont="1" applyBorder="1" applyAlignment="1">
      <alignment horizontal="center" vertical="center" textRotation="90" wrapText="1"/>
    </xf>
    <xf numFmtId="0" fontId="32" fillId="10" borderId="27" xfId="0" applyFont="1" applyFill="1" applyBorder="1" applyAlignment="1">
      <alignment horizontal="center" vertical="center" wrapText="1"/>
    </xf>
    <xf numFmtId="0" fontId="23" fillId="9" borderId="27" xfId="0" applyFont="1" applyFill="1" applyBorder="1" applyAlignment="1">
      <alignment horizontal="center" vertical="center" wrapText="1"/>
    </xf>
    <xf numFmtId="0" fontId="19" fillId="9" borderId="27" xfId="0" applyFont="1" applyFill="1" applyBorder="1" applyAlignment="1">
      <alignment horizontal="center" vertical="center" wrapText="1"/>
    </xf>
    <xf numFmtId="0" fontId="19" fillId="9" borderId="41" xfId="0" applyFont="1" applyFill="1" applyBorder="1" applyAlignment="1">
      <alignment horizontal="center" vertical="center" wrapText="1"/>
    </xf>
    <xf numFmtId="0" fontId="19" fillId="9" borderId="41" xfId="0" applyNumberFormat="1" applyFont="1" applyFill="1" applyBorder="1" applyAlignment="1">
      <alignment horizontal="center" vertical="center" wrapText="1"/>
    </xf>
    <xf numFmtId="164" fontId="19" fillId="9" borderId="41" xfId="0" applyNumberFormat="1" applyFont="1" applyFill="1" applyBorder="1" applyAlignment="1">
      <alignment horizontal="center" vertical="center" wrapText="1"/>
    </xf>
    <xf numFmtId="0" fontId="36" fillId="9" borderId="40" xfId="0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/>
    </xf>
    <xf numFmtId="165" fontId="29" fillId="0" borderId="0" xfId="1" applyNumberFormat="1" applyFont="1" applyBorder="1" applyAlignment="1">
      <alignment horizontal="center" vertical="center"/>
    </xf>
    <xf numFmtId="0" fontId="49" fillId="0" borderId="43" xfId="3" applyFont="1" applyBorder="1" applyAlignment="1">
      <alignment horizontal="center" vertical="center" wrapText="1"/>
    </xf>
    <xf numFmtId="0" fontId="49" fillId="0" borderId="42" xfId="3" applyFont="1" applyBorder="1" applyAlignment="1">
      <alignment horizontal="center" vertical="center" wrapText="1"/>
    </xf>
    <xf numFmtId="0" fontId="49" fillId="0" borderId="44" xfId="3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textRotation="90" wrapText="1"/>
    </xf>
    <xf numFmtId="0" fontId="36" fillId="9" borderId="27" xfId="0" applyFont="1" applyFill="1" applyBorder="1" applyAlignment="1">
      <alignment horizontal="center" vertical="center" wrapText="1"/>
    </xf>
    <xf numFmtId="0" fontId="0" fillId="0" borderId="0" xfId="3" applyFont="1" applyAlignment="1">
      <alignment horizontal="left" vertical="center" wrapText="1"/>
    </xf>
    <xf numFmtId="0" fontId="69" fillId="0" borderId="0" xfId="0" applyFont="1" applyAlignment="1">
      <alignment horizontal="center" vertical="center"/>
    </xf>
    <xf numFmtId="0" fontId="68" fillId="0" borderId="0" xfId="1" applyFont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/>
    </xf>
    <xf numFmtId="0" fontId="68" fillId="0" borderId="6" xfId="1" applyFont="1" applyBorder="1" applyAlignment="1">
      <alignment horizontal="center" vertical="center"/>
    </xf>
    <xf numFmtId="0" fontId="39" fillId="9" borderId="27" xfId="0" applyFont="1" applyFill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8" fillId="0" borderId="2" xfId="3" applyFont="1" applyBorder="1" applyAlignment="1">
      <alignment horizontal="center" vertical="center" wrapText="1"/>
    </xf>
    <xf numFmtId="0" fontId="48" fillId="0" borderId="13" xfId="3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9" borderId="34" xfId="0" applyFont="1" applyFill="1" applyBorder="1" applyAlignment="1">
      <alignment horizontal="center" vertical="center" wrapText="1"/>
    </xf>
    <xf numFmtId="0" fontId="38" fillId="9" borderId="3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textRotation="90" wrapText="1"/>
    </xf>
    <xf numFmtId="0" fontId="22" fillId="0" borderId="27" xfId="0" applyFont="1" applyFill="1" applyBorder="1" applyAlignment="1">
      <alignment horizontal="center" vertical="center" textRotation="90"/>
    </xf>
    <xf numFmtId="0" fontId="22" fillId="0" borderId="40" xfId="0" applyFont="1" applyFill="1" applyBorder="1" applyAlignment="1">
      <alignment horizontal="center" vertical="center" textRotation="90"/>
    </xf>
    <xf numFmtId="0" fontId="0" fillId="0" borderId="4" xfId="3" applyFont="1" applyBorder="1" applyAlignment="1">
      <alignment horizontal="center"/>
    </xf>
    <xf numFmtId="0" fontId="0" fillId="0" borderId="2" xfId="3" applyFont="1" applyBorder="1" applyAlignment="1">
      <alignment horizontal="center"/>
    </xf>
    <xf numFmtId="0" fontId="0" fillId="0" borderId="13" xfId="3" applyFont="1" applyBorder="1" applyAlignment="1">
      <alignment horizontal="center"/>
    </xf>
    <xf numFmtId="0" fontId="38" fillId="9" borderId="27" xfId="0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left" vertical="center" wrapText="1"/>
    </xf>
    <xf numFmtId="9" fontId="34" fillId="0" borderId="0" xfId="3" applyNumberFormat="1" applyFont="1" applyFill="1" applyBorder="1" applyAlignment="1">
      <alignment horizontal="left" vertical="center" wrapText="1"/>
    </xf>
    <xf numFmtId="0" fontId="33" fillId="0" borderId="0" xfId="3" applyFont="1" applyAlignment="1">
      <alignment horizontal="left" vertical="center"/>
    </xf>
    <xf numFmtId="0" fontId="1" fillId="0" borderId="3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/>
    </xf>
    <xf numFmtId="0" fontId="1" fillId="0" borderId="26" xfId="3" applyFont="1" applyBorder="1" applyAlignment="1">
      <alignment horizontal="center" vertical="center"/>
    </xf>
    <xf numFmtId="0" fontId="10" fillId="0" borderId="4" xfId="3" applyBorder="1" applyAlignment="1">
      <alignment horizontal="center"/>
    </xf>
    <xf numFmtId="0" fontId="10" fillId="0" borderId="2" xfId="3" applyBorder="1" applyAlignment="1">
      <alignment horizontal="center"/>
    </xf>
    <xf numFmtId="0" fontId="10" fillId="0" borderId="13" xfId="3" applyBorder="1" applyAlignment="1">
      <alignment horizont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1" fillId="0" borderId="17" xfId="3" applyFont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3" xfId="0" applyFont="1" applyBorder="1"/>
    <xf numFmtId="0" fontId="0" fillId="0" borderId="0" xfId="0" applyAlignment="1">
      <alignment horizontal="center" vertical="center"/>
    </xf>
    <xf numFmtId="0" fontId="59" fillId="9" borderId="34" xfId="0" applyFont="1" applyFill="1" applyBorder="1" applyAlignment="1">
      <alignment horizontal="center" vertical="center" wrapText="1"/>
    </xf>
    <xf numFmtId="0" fontId="59" fillId="9" borderId="36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58" fillId="9" borderId="34" xfId="0" applyFont="1" applyFill="1" applyBorder="1" applyAlignment="1">
      <alignment horizontal="center" vertical="center" wrapText="1"/>
    </xf>
    <xf numFmtId="0" fontId="58" fillId="9" borderId="36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textRotation="90" wrapText="1"/>
    </xf>
    <xf numFmtId="0" fontId="22" fillId="0" borderId="45" xfId="0" applyFont="1" applyFill="1" applyBorder="1" applyAlignment="1">
      <alignment horizontal="center" vertical="center" textRotation="90" wrapText="1"/>
    </xf>
    <xf numFmtId="0" fontId="46" fillId="13" borderId="34" xfId="0" applyFont="1" applyFill="1" applyBorder="1" applyAlignment="1">
      <alignment horizontal="center" vertical="center" wrapText="1"/>
    </xf>
    <xf numFmtId="0" fontId="46" fillId="13" borderId="36" xfId="0" applyFont="1" applyFill="1" applyBorder="1" applyAlignment="1">
      <alignment horizontal="center" vertical="center" wrapText="1"/>
    </xf>
    <xf numFmtId="0" fontId="58" fillId="9" borderId="27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36" xfId="0" applyFont="1" applyFill="1" applyBorder="1" applyAlignment="1">
      <alignment horizontal="center" vertical="center" wrapText="1"/>
    </xf>
    <xf numFmtId="0" fontId="32" fillId="10" borderId="37" xfId="0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3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166" fontId="0" fillId="0" borderId="40" xfId="3" applyNumberFormat="1" applyFont="1" applyBorder="1" applyAlignment="1">
      <alignment horizontal="center"/>
    </xf>
    <xf numFmtId="166" fontId="0" fillId="0" borderId="41" xfId="3" applyNumberFormat="1" applyFont="1" applyBorder="1" applyAlignment="1">
      <alignment horizontal="center"/>
    </xf>
    <xf numFmtId="166" fontId="0" fillId="0" borderId="20" xfId="3" applyNumberFormat="1" applyFont="1" applyBorder="1" applyAlignment="1">
      <alignment horizontal="center"/>
    </xf>
    <xf numFmtId="166" fontId="57" fillId="0" borderId="40" xfId="0" applyNumberFormat="1" applyFont="1" applyBorder="1" applyAlignment="1">
      <alignment horizontal="center" vertical="center"/>
    </xf>
    <xf numFmtId="166" fontId="57" fillId="0" borderId="41" xfId="0" applyNumberFormat="1" applyFont="1" applyBorder="1" applyAlignment="1">
      <alignment horizontal="center" vertical="center"/>
    </xf>
    <xf numFmtId="166" fontId="57" fillId="0" borderId="20" xfId="0" applyNumberFormat="1" applyFont="1" applyBorder="1" applyAlignment="1">
      <alignment horizontal="center" vertical="center"/>
    </xf>
    <xf numFmtId="166" fontId="25" fillId="0" borderId="40" xfId="0" applyNumberFormat="1" applyFont="1" applyFill="1" applyBorder="1" applyAlignment="1">
      <alignment horizontal="center" vertical="center" wrapText="1"/>
    </xf>
    <xf numFmtId="166" fontId="25" fillId="0" borderId="41" xfId="0" applyNumberFormat="1" applyFont="1" applyFill="1" applyBorder="1" applyAlignment="1">
      <alignment horizontal="center" vertical="center" wrapText="1"/>
    </xf>
    <xf numFmtId="166" fontId="25" fillId="0" borderId="20" xfId="0" applyNumberFormat="1" applyFont="1" applyFill="1" applyBorder="1" applyAlignment="1">
      <alignment horizontal="center" vertical="center" wrapText="1"/>
    </xf>
    <xf numFmtId="166" fontId="24" fillId="0" borderId="40" xfId="3" applyNumberFormat="1" applyFont="1" applyBorder="1" applyAlignment="1">
      <alignment horizontal="center"/>
    </xf>
    <xf numFmtId="166" fontId="24" fillId="0" borderId="41" xfId="3" applyNumberFormat="1" applyFont="1" applyBorder="1" applyAlignment="1">
      <alignment horizontal="center"/>
    </xf>
    <xf numFmtId="166" fontId="24" fillId="0" borderId="20" xfId="3" applyNumberFormat="1" applyFont="1" applyBorder="1" applyAlignment="1">
      <alignment horizontal="center"/>
    </xf>
    <xf numFmtId="0" fontId="52" fillId="0" borderId="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64" fillId="10" borderId="4" xfId="0" applyFont="1" applyFill="1" applyBorder="1" applyAlignment="1">
      <alignment horizontal="center" vertical="center"/>
    </xf>
    <xf numFmtId="0" fontId="64" fillId="10" borderId="2" xfId="0" applyFont="1" applyFill="1" applyBorder="1" applyAlignment="1">
      <alignment horizontal="center" vertical="center"/>
    </xf>
    <xf numFmtId="0" fontId="64" fillId="10" borderId="13" xfId="0" applyFont="1" applyFill="1" applyBorder="1" applyAlignment="1">
      <alignment horizontal="center" vertical="center"/>
    </xf>
    <xf numFmtId="165" fontId="29" fillId="0" borderId="0" xfId="1" applyNumberFormat="1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9" fontId="61" fillId="0" borderId="0" xfId="3" applyNumberFormat="1" applyFont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/>
    </xf>
    <xf numFmtId="0" fontId="50" fillId="0" borderId="4" xfId="0" applyFont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2" fillId="10" borderId="3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0" fontId="32" fillId="10" borderId="36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textRotation="90" wrapText="1"/>
    </xf>
    <xf numFmtId="0" fontId="22" fillId="0" borderId="41" xfId="0" applyFont="1" applyFill="1" applyBorder="1" applyAlignment="1">
      <alignment horizontal="center" vertical="center" textRotation="90" wrapText="1"/>
    </xf>
    <xf numFmtId="0" fontId="22" fillId="0" borderId="20" xfId="0" applyFont="1" applyFill="1" applyBorder="1" applyAlignment="1">
      <alignment horizontal="center" vertical="center" textRotation="90" wrapText="1"/>
    </xf>
    <xf numFmtId="0" fontId="39" fillId="9" borderId="34" xfId="0" applyFont="1" applyFill="1" applyBorder="1" applyAlignment="1">
      <alignment horizontal="center" vertical="center" wrapText="1"/>
    </xf>
    <xf numFmtId="0" fontId="39" fillId="9" borderId="36" xfId="0" applyFont="1" applyFill="1" applyBorder="1" applyAlignment="1">
      <alignment horizontal="center" vertical="center" wrapText="1"/>
    </xf>
    <xf numFmtId="0" fontId="38" fillId="14" borderId="34" xfId="0" applyFont="1" applyFill="1" applyBorder="1" applyAlignment="1">
      <alignment horizontal="center" vertical="center" wrapText="1"/>
    </xf>
    <xf numFmtId="0" fontId="38" fillId="14" borderId="36" xfId="0" applyFont="1" applyFill="1" applyBorder="1" applyAlignment="1">
      <alignment horizontal="center" vertical="center" wrapText="1"/>
    </xf>
    <xf numFmtId="0" fontId="19" fillId="14" borderId="40" xfId="0" applyFont="1" applyFill="1" applyBorder="1" applyAlignment="1">
      <alignment horizontal="center" vertical="center" wrapText="1"/>
    </xf>
    <xf numFmtId="0" fontId="19" fillId="14" borderId="40" xfId="0" applyNumberFormat="1" applyFont="1" applyFill="1" applyBorder="1" applyAlignment="1">
      <alignment horizontal="center" vertical="center" wrapText="1"/>
    </xf>
    <xf numFmtId="164" fontId="19" fillId="14" borderId="40" xfId="0" applyNumberFormat="1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textRotation="90" wrapText="1"/>
    </xf>
    <xf numFmtId="0" fontId="20" fillId="14" borderId="27" xfId="0" applyFont="1" applyFill="1" applyBorder="1" applyAlignment="1">
      <alignment horizontal="left" vertical="center" wrapText="1"/>
    </xf>
    <xf numFmtId="0" fontId="20" fillId="14" borderId="27" xfId="0" applyFont="1" applyFill="1" applyBorder="1" applyAlignment="1">
      <alignment horizontal="center" vertical="center" wrapText="1"/>
    </xf>
    <xf numFmtId="0" fontId="25" fillId="14" borderId="27" xfId="0" applyNumberFormat="1" applyFont="1" applyFill="1" applyBorder="1" applyAlignment="1">
      <alignment horizontal="center" vertical="center" wrapText="1"/>
    </xf>
    <xf numFmtId="166" fontId="24" fillId="14" borderId="27" xfId="3" applyNumberFormat="1" applyFont="1" applyFill="1" applyBorder="1"/>
    <xf numFmtId="166" fontId="25" fillId="14" borderId="27" xfId="0" applyNumberFormat="1" applyFont="1" applyFill="1" applyBorder="1" applyAlignment="1">
      <alignment horizontal="right" vertical="center" wrapText="1"/>
    </xf>
    <xf numFmtId="0" fontId="22" fillId="14" borderId="41" xfId="0" applyFont="1" applyFill="1" applyBorder="1" applyAlignment="1">
      <alignment horizontal="center" vertical="center" textRotation="90" wrapText="1"/>
    </xf>
    <xf numFmtId="166" fontId="24" fillId="14" borderId="27" xfId="0" applyNumberFormat="1" applyFont="1" applyFill="1" applyBorder="1" applyAlignment="1">
      <alignment horizontal="right" vertical="center"/>
    </xf>
    <xf numFmtId="0" fontId="24" fillId="14" borderId="27" xfId="0" applyNumberFormat="1" applyFont="1" applyFill="1" applyBorder="1" applyAlignment="1">
      <alignment horizontal="center" vertical="center"/>
    </xf>
    <xf numFmtId="0" fontId="22" fillId="14" borderId="20" xfId="0" applyFont="1" applyFill="1" applyBorder="1" applyAlignment="1">
      <alignment horizontal="center" vertical="center" textRotation="90" wrapText="1"/>
    </xf>
    <xf numFmtId="0" fontId="20" fillId="14" borderId="40" xfId="0" applyFont="1" applyFill="1" applyBorder="1" applyAlignment="1">
      <alignment horizontal="left" vertical="center" wrapText="1"/>
    </xf>
    <xf numFmtId="0" fontId="20" fillId="14" borderId="40" xfId="0" applyFont="1" applyFill="1" applyBorder="1" applyAlignment="1">
      <alignment horizontal="center" vertical="center" wrapText="1"/>
    </xf>
    <xf numFmtId="0" fontId="24" fillId="14" borderId="40" xfId="0" applyNumberFormat="1" applyFont="1" applyFill="1" applyBorder="1" applyAlignment="1">
      <alignment horizontal="center" vertical="center"/>
    </xf>
    <xf numFmtId="166" fontId="24" fillId="14" borderId="40" xfId="0" applyNumberFormat="1" applyFont="1" applyFill="1" applyBorder="1" applyAlignment="1">
      <alignment horizontal="right" vertical="center"/>
    </xf>
  </cellXfs>
  <cellStyles count="5">
    <cellStyle name="Гиперссылка" xfId="4" builtinId="8"/>
    <cellStyle name="Обычный" xfId="0" builtinId="0"/>
    <cellStyle name="Обычный 2" xfId="1"/>
    <cellStyle name="Обычный 3" xfId="3"/>
    <cellStyle name="Обычный_Лист1" xfId="2"/>
  </cellStyles>
  <dxfs count="0"/>
  <tableStyles count="0" defaultTableStyle="TableStyleMedium9" defaultPivotStyle="PivotStyleLight16"/>
  <colors>
    <mruColors>
      <color rgb="FF00CC00"/>
      <color rgb="FFFAC09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jpeg"/><Relationship Id="rId7" Type="http://schemas.openxmlformats.org/officeDocument/2006/relationships/image" Target="../media/image5.jpeg"/><Relationship Id="rId2" Type="http://schemas.openxmlformats.org/officeDocument/2006/relationships/image" Target="../media/image1.png"/><Relationship Id="rId1" Type="http://schemas.openxmlformats.org/officeDocument/2006/relationships/hyperlink" Target="http://www.azko.ru/page894165" TargetMode="External"/><Relationship Id="rId6" Type="http://schemas.openxmlformats.org/officeDocument/2006/relationships/image" Target="../media/image4.jpeg"/><Relationship Id="rId11" Type="http://schemas.openxmlformats.org/officeDocument/2006/relationships/image" Target="../media/image9.jpeg"/><Relationship Id="rId5" Type="http://schemas.openxmlformats.org/officeDocument/2006/relationships/image" Target="../media/image3.jpeg"/><Relationship Id="rId10" Type="http://schemas.openxmlformats.org/officeDocument/2006/relationships/image" Target="../media/image8.jpeg"/><Relationship Id="rId4" Type="http://schemas.openxmlformats.org/officeDocument/2006/relationships/hyperlink" Target="http://www.azko.ru/gallery/2011-05-15-08-36-53" TargetMode="External"/><Relationship Id="rId9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azko.ru/page332244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azko.ru/page332244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11.jpeg"/><Relationship Id="rId7" Type="http://schemas.openxmlformats.org/officeDocument/2006/relationships/image" Target="../media/image13.jpeg"/><Relationship Id="rId12" Type="http://schemas.openxmlformats.org/officeDocument/2006/relationships/image" Target="../media/image17.jpeg"/><Relationship Id="rId2" Type="http://schemas.openxmlformats.org/officeDocument/2006/relationships/image" Target="../media/image10.jpeg"/><Relationship Id="rId1" Type="http://schemas.openxmlformats.org/officeDocument/2006/relationships/hyperlink" Target="http://&#1072;&#1079;&#1082;&#1086;.&#1088;&#1092;" TargetMode="External"/><Relationship Id="rId6" Type="http://schemas.openxmlformats.org/officeDocument/2006/relationships/image" Target="../media/image2.jpeg"/><Relationship Id="rId11" Type="http://schemas.openxmlformats.org/officeDocument/2006/relationships/image" Target="../media/image16.jpeg"/><Relationship Id="rId5" Type="http://schemas.openxmlformats.org/officeDocument/2006/relationships/hyperlink" Target="http://www.azko.ru/2010-04-29-15-13-40" TargetMode="External"/><Relationship Id="rId10" Type="http://schemas.openxmlformats.org/officeDocument/2006/relationships/hyperlink" Target="http://&#1072;&#1079;&#1082;&#1086;.&#1088;&#1092;/" TargetMode="External"/><Relationship Id="rId4" Type="http://schemas.openxmlformats.org/officeDocument/2006/relationships/image" Target="../media/image12.jpeg"/><Relationship Id="rId9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101796</xdr:colOff>
      <xdr:row>11</xdr:row>
      <xdr:rowOff>956</xdr:rowOff>
    </xdr:from>
    <xdr:to>
      <xdr:col>5</xdr:col>
      <xdr:colOff>458905</xdr:colOff>
      <xdr:row>12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0946" y="2315531"/>
          <a:ext cx="357109" cy="18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1781175</xdr:colOff>
      <xdr:row>1</xdr:row>
      <xdr:rowOff>128358</xdr:rowOff>
    </xdr:from>
    <xdr:to>
      <xdr:col>5</xdr:col>
      <xdr:colOff>352425</xdr:colOff>
      <xdr:row>5</xdr:row>
      <xdr:rowOff>123825</xdr:rowOff>
    </xdr:to>
    <xdr:pic>
      <xdr:nvPicPr>
        <xdr:cNvPr id="3" name="Изображения 4" descr="http://www.azko.ru/prices/35-prices/84-page7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2314575" y="214083"/>
          <a:ext cx="2628900" cy="833667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1076325</xdr:colOff>
      <xdr:row>62</xdr:row>
      <xdr:rowOff>76200</xdr:rowOff>
    </xdr:from>
    <xdr:to>
      <xdr:col>4</xdr:col>
      <xdr:colOff>963125</xdr:colOff>
      <xdr:row>67</xdr:row>
      <xdr:rowOff>50765</xdr:rowOff>
    </xdr:to>
    <xdr:pic>
      <xdr:nvPicPr>
        <xdr:cNvPr id="4" name="Изображения 4" descr="http://www.azko.ru/prices/35-prices/84-page777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1609725" y="20259675"/>
          <a:ext cx="2734775" cy="927065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43646</xdr:colOff>
      <xdr:row>59</xdr:row>
      <xdr:rowOff>142875</xdr:rowOff>
    </xdr:from>
    <xdr:to>
      <xdr:col>5</xdr:col>
      <xdr:colOff>514764</xdr:colOff>
      <xdr:row>59</xdr:row>
      <xdr:rowOff>485775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672796" y="22012275"/>
          <a:ext cx="471118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43646</xdr:colOff>
      <xdr:row>60</xdr:row>
      <xdr:rowOff>114300</xdr:rowOff>
    </xdr:from>
    <xdr:to>
      <xdr:col>5</xdr:col>
      <xdr:colOff>514764</xdr:colOff>
      <xdr:row>60</xdr:row>
      <xdr:rowOff>485775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672796" y="22621875"/>
          <a:ext cx="471118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16</xdr:row>
      <xdr:rowOff>26859</xdr:rowOff>
    </xdr:from>
    <xdr:to>
      <xdr:col>5</xdr:col>
      <xdr:colOff>485775</xdr:colOff>
      <xdr:row>16</xdr:row>
      <xdr:rowOff>358140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 flipV="1">
          <a:off x="4667250" y="3541584"/>
          <a:ext cx="447675" cy="331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19049</xdr:colOff>
      <xdr:row>26</xdr:row>
      <xdr:rowOff>26857</xdr:rowOff>
    </xdr:from>
    <xdr:to>
      <xdr:col>5</xdr:col>
      <xdr:colOff>467936</xdr:colOff>
      <xdr:row>26</xdr:row>
      <xdr:rowOff>359366</xdr:rowOff>
    </xdr:to>
    <xdr:pic>
      <xdr:nvPicPr>
        <xdr:cNvPr id="17" name="Рисунок 16"/>
        <xdr:cNvPicPr preferRelativeResize="0"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4648199" y="7427782"/>
          <a:ext cx="448887" cy="33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9524</xdr:colOff>
      <xdr:row>18</xdr:row>
      <xdr:rowOff>35348</xdr:rowOff>
    </xdr:from>
    <xdr:to>
      <xdr:col>5</xdr:col>
      <xdr:colOff>505936</xdr:colOff>
      <xdr:row>18</xdr:row>
      <xdr:rowOff>366548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 flipV="1">
          <a:off x="4638674" y="4312073"/>
          <a:ext cx="496412" cy="33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22033</xdr:colOff>
      <xdr:row>20</xdr:row>
      <xdr:rowOff>19049</xdr:rowOff>
    </xdr:from>
    <xdr:to>
      <xdr:col>5</xdr:col>
      <xdr:colOff>523875</xdr:colOff>
      <xdr:row>20</xdr:row>
      <xdr:rowOff>357449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 flipV="1">
          <a:off x="4651183" y="5057774"/>
          <a:ext cx="501842" cy="3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19050</xdr:colOff>
      <xdr:row>19</xdr:row>
      <xdr:rowOff>19046</xdr:rowOff>
    </xdr:from>
    <xdr:to>
      <xdr:col>5</xdr:col>
      <xdr:colOff>514349</xdr:colOff>
      <xdr:row>19</xdr:row>
      <xdr:rowOff>351555</xdr:rowOff>
    </xdr:to>
    <xdr:pic>
      <xdr:nvPicPr>
        <xdr:cNvPr id="23" name="Рисунок 22"/>
        <xdr:cNvPicPr preferRelativeResize="0"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 bwMode="auto">
        <a:xfrm>
          <a:off x="4648200" y="4676771"/>
          <a:ext cx="495299" cy="332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30</xdr:row>
      <xdr:rowOff>28575</xdr:rowOff>
    </xdr:from>
    <xdr:to>
      <xdr:col>5</xdr:col>
      <xdr:colOff>489300</xdr:colOff>
      <xdr:row>30</xdr:row>
      <xdr:rowOff>366975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 bwMode="auto">
        <a:xfrm flipV="1">
          <a:off x="4667250" y="10858500"/>
          <a:ext cx="451200" cy="3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12142</xdr:colOff>
      <xdr:row>43</xdr:row>
      <xdr:rowOff>21246</xdr:rowOff>
    </xdr:from>
    <xdr:to>
      <xdr:col>5</xdr:col>
      <xdr:colOff>512885</xdr:colOff>
      <xdr:row>43</xdr:row>
      <xdr:rowOff>326047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74642" y="2326296"/>
          <a:ext cx="500743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21664</xdr:colOff>
      <xdr:row>51</xdr:row>
      <xdr:rowOff>108636</xdr:rowOff>
    </xdr:from>
    <xdr:to>
      <xdr:col>5</xdr:col>
      <xdr:colOff>537063</xdr:colOff>
      <xdr:row>51</xdr:row>
      <xdr:rowOff>531170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 bwMode="auto">
        <a:xfrm>
          <a:off x="4784164" y="5433111"/>
          <a:ext cx="515399" cy="422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21665</xdr:colOff>
      <xdr:row>53</xdr:row>
      <xdr:rowOff>94519</xdr:rowOff>
    </xdr:from>
    <xdr:to>
      <xdr:col>5</xdr:col>
      <xdr:colOff>537064</xdr:colOff>
      <xdr:row>53</xdr:row>
      <xdr:rowOff>521348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84165" y="6438169"/>
          <a:ext cx="515399" cy="38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4814</xdr:colOff>
      <xdr:row>45</xdr:row>
      <xdr:rowOff>14654</xdr:rowOff>
    </xdr:from>
    <xdr:to>
      <xdr:col>5</xdr:col>
      <xdr:colOff>505558</xdr:colOff>
      <xdr:row>45</xdr:row>
      <xdr:rowOff>319454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4" y="3072179"/>
          <a:ext cx="50074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4813</xdr:colOff>
      <xdr:row>49</xdr:row>
      <xdr:rowOff>8794</xdr:rowOff>
    </xdr:from>
    <xdr:to>
      <xdr:col>5</xdr:col>
      <xdr:colOff>520212</xdr:colOff>
      <xdr:row>49</xdr:row>
      <xdr:rowOff>322384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3" y="4571269"/>
          <a:ext cx="515399" cy="313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4813</xdr:colOff>
      <xdr:row>47</xdr:row>
      <xdr:rowOff>21979</xdr:rowOff>
    </xdr:from>
    <xdr:to>
      <xdr:col>5</xdr:col>
      <xdr:colOff>520213</xdr:colOff>
      <xdr:row>47</xdr:row>
      <xdr:rowOff>343254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3" y="3841504"/>
          <a:ext cx="515400" cy="32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12142</xdr:colOff>
      <xdr:row>44</xdr:row>
      <xdr:rowOff>21246</xdr:rowOff>
    </xdr:from>
    <xdr:to>
      <xdr:col>5</xdr:col>
      <xdr:colOff>512885</xdr:colOff>
      <xdr:row>44</xdr:row>
      <xdr:rowOff>326047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74642" y="2688246"/>
          <a:ext cx="500743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4814</xdr:colOff>
      <xdr:row>46</xdr:row>
      <xdr:rowOff>14654</xdr:rowOff>
    </xdr:from>
    <xdr:to>
      <xdr:col>5</xdr:col>
      <xdr:colOff>505558</xdr:colOff>
      <xdr:row>46</xdr:row>
      <xdr:rowOff>319454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4" y="3434129"/>
          <a:ext cx="50074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4813</xdr:colOff>
      <xdr:row>48</xdr:row>
      <xdr:rowOff>21979</xdr:rowOff>
    </xdr:from>
    <xdr:to>
      <xdr:col>5</xdr:col>
      <xdr:colOff>520213</xdr:colOff>
      <xdr:row>48</xdr:row>
      <xdr:rowOff>343254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3" y="4203454"/>
          <a:ext cx="515400" cy="32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4813</xdr:colOff>
      <xdr:row>50</xdr:row>
      <xdr:rowOff>8794</xdr:rowOff>
    </xdr:from>
    <xdr:to>
      <xdr:col>5</xdr:col>
      <xdr:colOff>520212</xdr:colOff>
      <xdr:row>50</xdr:row>
      <xdr:rowOff>322384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 bwMode="auto">
        <a:xfrm>
          <a:off x="4767313" y="4933219"/>
          <a:ext cx="515399" cy="313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21665</xdr:colOff>
      <xdr:row>54</xdr:row>
      <xdr:rowOff>94519</xdr:rowOff>
    </xdr:from>
    <xdr:to>
      <xdr:col>5</xdr:col>
      <xdr:colOff>537064</xdr:colOff>
      <xdr:row>54</xdr:row>
      <xdr:rowOff>521348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84165" y="6923944"/>
          <a:ext cx="515399" cy="38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21664</xdr:colOff>
      <xdr:row>52</xdr:row>
      <xdr:rowOff>108636</xdr:rowOff>
    </xdr:from>
    <xdr:to>
      <xdr:col>5</xdr:col>
      <xdr:colOff>537063</xdr:colOff>
      <xdr:row>52</xdr:row>
      <xdr:rowOff>531170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 bwMode="auto">
        <a:xfrm>
          <a:off x="4784164" y="5966511"/>
          <a:ext cx="515399" cy="374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101796</xdr:colOff>
      <xdr:row>38</xdr:row>
      <xdr:rowOff>956</xdr:rowOff>
    </xdr:from>
    <xdr:to>
      <xdr:col>5</xdr:col>
      <xdr:colOff>458905</xdr:colOff>
      <xdr:row>39</xdr:row>
      <xdr:rowOff>0</xdr:rowOff>
    </xdr:to>
    <xdr:pic>
      <xdr:nvPicPr>
        <xdr:cNvPr id="27" name="Рисунок 26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4296" y="1201106"/>
          <a:ext cx="357109" cy="18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178411</xdr:colOff>
      <xdr:row>14</xdr:row>
      <xdr:rowOff>183173</xdr:rowOff>
    </xdr:from>
    <xdr:to>
      <xdr:col>5</xdr:col>
      <xdr:colOff>622788</xdr:colOff>
      <xdr:row>16</xdr:row>
      <xdr:rowOff>12818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3761" y="2412023"/>
          <a:ext cx="444377" cy="22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1561000</xdr:colOff>
      <xdr:row>1</xdr:row>
      <xdr:rowOff>61683</xdr:rowOff>
    </xdr:from>
    <xdr:to>
      <xdr:col>5</xdr:col>
      <xdr:colOff>238125</xdr:colOff>
      <xdr:row>5</xdr:row>
      <xdr:rowOff>150548</xdr:rowOff>
    </xdr:to>
    <xdr:pic>
      <xdr:nvPicPr>
        <xdr:cNvPr id="3" name="Изображения 4" descr="http://www.azko.ru/prices/35-prices/84-page7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2332525" y="252183"/>
          <a:ext cx="2610950" cy="850865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120</xdr:row>
      <xdr:rowOff>9526</xdr:rowOff>
    </xdr:from>
    <xdr:to>
      <xdr:col>7</xdr:col>
      <xdr:colOff>529649</xdr:colOff>
      <xdr:row>121</xdr:row>
      <xdr:rowOff>180976</xdr:rowOff>
    </xdr:to>
    <xdr:pic>
      <xdr:nvPicPr>
        <xdr:cNvPr id="4" name="Изображения 4" descr="http://www.azko.ru/prices/35-prices/84-page7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5486400" y="23479126"/>
          <a:ext cx="1110674" cy="361950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178411</xdr:colOff>
      <xdr:row>14</xdr:row>
      <xdr:rowOff>183173</xdr:rowOff>
    </xdr:from>
    <xdr:to>
      <xdr:col>4</xdr:col>
      <xdr:colOff>622788</xdr:colOff>
      <xdr:row>16</xdr:row>
      <xdr:rowOff>12817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83761" y="2412023"/>
          <a:ext cx="444377" cy="220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1519588</xdr:colOff>
      <xdr:row>1</xdr:row>
      <xdr:rowOff>20271</xdr:rowOff>
    </xdr:from>
    <xdr:to>
      <xdr:col>4</xdr:col>
      <xdr:colOff>480392</xdr:colOff>
      <xdr:row>5</xdr:row>
      <xdr:rowOff>17081</xdr:rowOff>
    </xdr:to>
    <xdr:pic>
      <xdr:nvPicPr>
        <xdr:cNvPr id="3" name="Изображения 4" descr="http://www.azko.ru/prices/35-prices/84-page7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2289871" y="210771"/>
          <a:ext cx="2116478" cy="758810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1921565</xdr:colOff>
      <xdr:row>78</xdr:row>
      <xdr:rowOff>124654</xdr:rowOff>
    </xdr:from>
    <xdr:to>
      <xdr:col>4</xdr:col>
      <xdr:colOff>57541</xdr:colOff>
      <xdr:row>81</xdr:row>
      <xdr:rowOff>24849</xdr:rowOff>
    </xdr:to>
    <xdr:pic>
      <xdr:nvPicPr>
        <xdr:cNvPr id="4" name="Изображения 4" descr="http://www.azko.ru/prices/35-prices/84-page777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374" r="71291"/>
        <a:stretch>
          <a:fillRect/>
        </a:stretch>
      </xdr:blipFill>
      <xdr:spPr bwMode="auto">
        <a:xfrm>
          <a:off x="2691848" y="10005806"/>
          <a:ext cx="1291650" cy="430282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18</xdr:row>
      <xdr:rowOff>76200</xdr:rowOff>
    </xdr:from>
    <xdr:to>
      <xdr:col>1</xdr:col>
      <xdr:colOff>847725</xdr:colOff>
      <xdr:row>18</xdr:row>
      <xdr:rowOff>809625</xdr:rowOff>
    </xdr:to>
    <xdr:pic>
      <xdr:nvPicPr>
        <xdr:cNvPr id="2" name="Рисунок 1" descr="http://азко.рф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09700" y="4857750"/>
          <a:ext cx="781050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15</xdr:row>
      <xdr:rowOff>76201</xdr:rowOff>
    </xdr:from>
    <xdr:to>
      <xdr:col>1</xdr:col>
      <xdr:colOff>847724</xdr:colOff>
      <xdr:row>15</xdr:row>
      <xdr:rowOff>781050</xdr:rowOff>
    </xdr:to>
    <xdr:pic>
      <xdr:nvPicPr>
        <xdr:cNvPr id="3" name="Рисунок 2" descr="http://азко.рф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19226" y="2314576"/>
          <a:ext cx="771523" cy="7048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17</xdr:row>
      <xdr:rowOff>57150</xdr:rowOff>
    </xdr:from>
    <xdr:to>
      <xdr:col>1</xdr:col>
      <xdr:colOff>847724</xdr:colOff>
      <xdr:row>17</xdr:row>
      <xdr:rowOff>790576</xdr:rowOff>
    </xdr:to>
    <xdr:pic>
      <xdr:nvPicPr>
        <xdr:cNvPr id="4" name="Рисунок 3" descr="http://азко.рф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700" y="3990975"/>
          <a:ext cx="781049" cy="733426"/>
        </a:xfrm>
        <a:prstGeom prst="rect">
          <a:avLst/>
        </a:prstGeom>
      </xdr:spPr>
    </xdr:pic>
    <xdr:clientData/>
  </xdr:twoCellAnchor>
  <xdr:twoCellAnchor>
    <xdr:from>
      <xdr:col>2</xdr:col>
      <xdr:colOff>85726</xdr:colOff>
      <xdr:row>1</xdr:row>
      <xdr:rowOff>257176</xdr:rowOff>
    </xdr:from>
    <xdr:to>
      <xdr:col>4</xdr:col>
      <xdr:colOff>495300</xdr:colOff>
      <xdr:row>5</xdr:row>
      <xdr:rowOff>104776</xdr:rowOff>
    </xdr:to>
    <xdr:pic>
      <xdr:nvPicPr>
        <xdr:cNvPr id="6" name="Изображения 4" descr="http://www.azko.ru/prices/35-prices/84-page777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3374" r="71291"/>
        <a:stretch>
          <a:fillRect/>
        </a:stretch>
      </xdr:blipFill>
      <xdr:spPr bwMode="auto">
        <a:xfrm>
          <a:off x="2343151" y="257176"/>
          <a:ext cx="1924049" cy="723900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23</xdr:row>
      <xdr:rowOff>47625</xdr:rowOff>
    </xdr:from>
    <xdr:to>
      <xdr:col>1</xdr:col>
      <xdr:colOff>828675</xdr:colOff>
      <xdr:row>23</xdr:row>
      <xdr:rowOff>952500</xdr:rowOff>
    </xdr:to>
    <xdr:pic>
      <xdr:nvPicPr>
        <xdr:cNvPr id="7" name="Рисунок 6" descr="Модест http://азко.рф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704975" y="6629400"/>
          <a:ext cx="7048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24</xdr:row>
      <xdr:rowOff>85724</xdr:rowOff>
    </xdr:from>
    <xdr:to>
      <xdr:col>1</xdr:col>
      <xdr:colOff>809625</xdr:colOff>
      <xdr:row>24</xdr:row>
      <xdr:rowOff>1009649</xdr:rowOff>
    </xdr:to>
    <xdr:pic>
      <xdr:nvPicPr>
        <xdr:cNvPr id="11" name="Рисунок 10" descr="Лана 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43075" y="9067799"/>
          <a:ext cx="64770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25</xdr:row>
      <xdr:rowOff>38100</xdr:rowOff>
    </xdr:from>
    <xdr:to>
      <xdr:col>1</xdr:col>
      <xdr:colOff>733425</xdr:colOff>
      <xdr:row>25</xdr:row>
      <xdr:rowOff>1000125</xdr:rowOff>
    </xdr:to>
    <xdr:pic>
      <xdr:nvPicPr>
        <xdr:cNvPr id="12" name="Рисунок 11" descr="ИТА Ж-1 3510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724025" y="10096500"/>
          <a:ext cx="590550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26</xdr:row>
      <xdr:rowOff>66675</xdr:rowOff>
    </xdr:from>
    <xdr:to>
      <xdr:col>1</xdr:col>
      <xdr:colOff>742950</xdr:colOff>
      <xdr:row>26</xdr:row>
      <xdr:rowOff>981075</xdr:rowOff>
    </xdr:to>
    <xdr:pic>
      <xdr:nvPicPr>
        <xdr:cNvPr id="13" name="Рисунок 12" descr="Дуэт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695450" y="11201400"/>
          <a:ext cx="62865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38100</xdr:rowOff>
    </xdr:from>
    <xdr:to>
      <xdr:col>1</xdr:col>
      <xdr:colOff>666750</xdr:colOff>
      <xdr:row>27</xdr:row>
      <xdr:rowOff>1019175</xdr:rowOff>
    </xdr:to>
    <xdr:pic>
      <xdr:nvPicPr>
        <xdr:cNvPr id="16" name="Рисунок 15" descr="http://азко.рф&#10;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666875" y="12249150"/>
          <a:ext cx="581025" cy="981075"/>
        </a:xfrm>
        <a:prstGeom prst="rect">
          <a:avLst/>
        </a:prstGeom>
      </xdr:spPr>
    </xdr:pic>
    <xdr:clientData/>
  </xdr:twoCellAnchor>
  <xdr:twoCellAnchor>
    <xdr:from>
      <xdr:col>1</xdr:col>
      <xdr:colOff>9524</xdr:colOff>
      <xdr:row>30</xdr:row>
      <xdr:rowOff>57149</xdr:rowOff>
    </xdr:from>
    <xdr:to>
      <xdr:col>4</xdr:col>
      <xdr:colOff>38100</xdr:colOff>
      <xdr:row>34</xdr:row>
      <xdr:rowOff>150700</xdr:rowOff>
    </xdr:to>
    <xdr:pic>
      <xdr:nvPicPr>
        <xdr:cNvPr id="17" name="Изображения 4" descr="http://азко.рф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3374" r="71291"/>
        <a:stretch>
          <a:fillRect/>
        </a:stretch>
      </xdr:blipFill>
      <xdr:spPr bwMode="auto">
        <a:xfrm>
          <a:off x="1352549" y="13554074"/>
          <a:ext cx="2562226" cy="1007951"/>
        </a:xfrm>
        <a:prstGeom prst="rect">
          <a:avLst/>
        </a:prstGeom>
        <a:noFill/>
        <a:ln w="1908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zko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zko.ru/" TargetMode="External"/><Relationship Id="rId1" Type="http://schemas.openxmlformats.org/officeDocument/2006/relationships/hyperlink" Target="http://www.azko.r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zko.ru/" TargetMode="External"/><Relationship Id="rId1" Type="http://schemas.openxmlformats.org/officeDocument/2006/relationships/hyperlink" Target="http://www.azko.r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zko.ru/" TargetMode="External"/><Relationship Id="rId1" Type="http://schemas.openxmlformats.org/officeDocument/2006/relationships/hyperlink" Target="http://www.azko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opLeftCell="A19" zoomScaleNormal="100" workbookViewId="0">
      <selection activeCell="C47" sqref="C47"/>
    </sheetView>
  </sheetViews>
  <sheetFormatPr defaultColWidth="9.109375" defaultRowHeight="14.4"/>
  <cols>
    <col min="1" max="1" width="2.33203125" style="24" customWidth="1"/>
    <col min="2" max="2" width="5.6640625" style="24" customWidth="1"/>
    <col min="3" max="3" width="36.6640625" style="24" customWidth="1"/>
    <col min="4" max="4" width="6" style="24" customWidth="1"/>
    <col min="5" max="5" width="18.6640625" style="24" customWidth="1"/>
    <col min="6" max="6" width="8.109375" style="24" customWidth="1"/>
    <col min="7" max="7" width="10.6640625" style="24" customWidth="1"/>
    <col min="8" max="8" width="11.6640625" style="24" customWidth="1"/>
    <col min="9" max="10" width="9.109375" style="24"/>
    <col min="11" max="11" width="5.33203125" style="24" customWidth="1"/>
    <col min="12" max="12" width="9.109375" style="24"/>
    <col min="13" max="13" width="9.109375" style="24" customWidth="1"/>
    <col min="14" max="16384" width="9.109375" style="24"/>
  </cols>
  <sheetData>
    <row r="1" spans="1:8" s="10" customFormat="1" ht="6.75" customHeight="1">
      <c r="A1"/>
      <c r="B1"/>
      <c r="C1"/>
      <c r="D1"/>
      <c r="E1"/>
      <c r="F1"/>
      <c r="G1"/>
      <c r="H1"/>
    </row>
    <row r="2" spans="1:8">
      <c r="A2"/>
      <c r="B2" s="88" t="s">
        <v>204</v>
      </c>
      <c r="C2" s="76"/>
      <c r="D2"/>
      <c r="E2"/>
      <c r="F2" s="56"/>
      <c r="G2"/>
      <c r="H2" s="77" t="s">
        <v>32</v>
      </c>
    </row>
    <row r="3" spans="1:8">
      <c r="A3"/>
      <c r="B3" s="74" t="s">
        <v>33</v>
      </c>
      <c r="C3"/>
      <c r="D3"/>
      <c r="E3"/>
      <c r="F3" s="56"/>
      <c r="G3"/>
      <c r="H3" s="78" t="s">
        <v>34</v>
      </c>
    </row>
    <row r="4" spans="1:8">
      <c r="A4"/>
      <c r="B4" s="74" t="s">
        <v>27</v>
      </c>
      <c r="C4"/>
      <c r="D4"/>
      <c r="E4"/>
      <c r="F4" s="56"/>
      <c r="G4"/>
      <c r="H4" s="78" t="s">
        <v>28</v>
      </c>
    </row>
    <row r="5" spans="1:8" ht="21" customHeight="1">
      <c r="A5"/>
      <c r="B5" s="75" t="s">
        <v>26</v>
      </c>
      <c r="C5"/>
      <c r="D5"/>
      <c r="E5"/>
      <c r="F5" s="56"/>
      <c r="G5"/>
      <c r="H5" s="79" t="s">
        <v>29</v>
      </c>
    </row>
    <row r="6" spans="1:8" s="33" customFormat="1">
      <c r="A6"/>
      <c r="B6"/>
      <c r="C6"/>
      <c r="D6"/>
      <c r="E6"/>
      <c r="F6" s="56"/>
      <c r="G6"/>
      <c r="H6" s="96" t="s">
        <v>35</v>
      </c>
    </row>
    <row r="7" spans="1:8" s="33" customFormat="1" ht="24" customHeight="1">
      <c r="A7" s="38"/>
      <c r="B7" s="229" t="s">
        <v>59</v>
      </c>
      <c r="C7" s="229"/>
      <c r="D7" s="229"/>
      <c r="E7" s="229"/>
      <c r="F7" s="229"/>
      <c r="G7" s="229"/>
      <c r="H7" s="229"/>
    </row>
    <row r="8" spans="1:8" s="33" customFormat="1" ht="6" customHeight="1">
      <c r="A8" s="38"/>
      <c r="B8" s="72"/>
      <c r="C8" s="73"/>
      <c r="D8" s="72"/>
      <c r="E8" s="72"/>
      <c r="F8" s="72"/>
      <c r="G8" s="72"/>
      <c r="H8" s="72"/>
    </row>
    <row r="9" spans="1:8" s="33" customFormat="1" ht="20.25" customHeight="1" thickBot="1">
      <c r="A9" s="51"/>
      <c r="B9" s="230" t="s">
        <v>143</v>
      </c>
      <c r="C9" s="230"/>
      <c r="D9" s="230"/>
      <c r="E9" s="230"/>
      <c r="F9" s="230"/>
      <c r="G9" s="230"/>
      <c r="H9" s="230"/>
    </row>
    <row r="10" spans="1:8" ht="28.5" customHeight="1" thickBot="1">
      <c r="A10" s="38"/>
      <c r="B10" s="10"/>
      <c r="C10" s="10"/>
      <c r="D10" s="10"/>
      <c r="E10" s="26"/>
      <c r="F10" s="231" t="s">
        <v>189</v>
      </c>
      <c r="G10" s="232"/>
      <c r="H10" s="233"/>
    </row>
    <row r="11" spans="1:8" ht="15.75" customHeight="1">
      <c r="A11" s="10"/>
      <c r="B11" s="234" t="s">
        <v>60</v>
      </c>
      <c r="C11" s="235"/>
      <c r="D11" s="10"/>
      <c r="E11" s="7"/>
      <c r="F11" s="85" t="s">
        <v>145</v>
      </c>
      <c r="G11" s="86" t="s">
        <v>154</v>
      </c>
      <c r="H11" s="87" t="s">
        <v>155</v>
      </c>
    </row>
    <row r="12" spans="1:8" ht="14.1" customHeight="1" thickBot="1">
      <c r="A12"/>
      <c r="B12" s="235"/>
      <c r="C12" s="235"/>
      <c r="D12" s="10"/>
      <c r="E12" s="7"/>
      <c r="F12" s="46"/>
      <c r="G12" s="49">
        <v>-0.05</v>
      </c>
      <c r="H12" s="50">
        <v>-7.0000000000000007E-2</v>
      </c>
    </row>
    <row r="13" spans="1:8" ht="22.8">
      <c r="B13" s="222" t="s">
        <v>152</v>
      </c>
      <c r="C13" s="222"/>
      <c r="D13" s="222"/>
      <c r="E13" s="222"/>
      <c r="F13" s="236"/>
      <c r="G13" s="236"/>
      <c r="H13" s="236"/>
    </row>
    <row r="14" spans="1:8" ht="15.6">
      <c r="B14" s="223" t="s">
        <v>63</v>
      </c>
      <c r="C14" s="223"/>
      <c r="D14" s="223"/>
      <c r="E14" s="223"/>
      <c r="F14" s="223"/>
      <c r="G14" s="223"/>
      <c r="H14" s="223"/>
    </row>
    <row r="15" spans="1:8">
      <c r="B15" s="224" t="s">
        <v>25</v>
      </c>
      <c r="C15" s="224"/>
      <c r="D15" s="209" t="s">
        <v>56</v>
      </c>
      <c r="E15" s="209" t="s">
        <v>144</v>
      </c>
      <c r="F15" s="211" t="s">
        <v>142</v>
      </c>
      <c r="G15" s="213" t="s">
        <v>61</v>
      </c>
      <c r="H15" s="213" t="s">
        <v>62</v>
      </c>
    </row>
    <row r="16" spans="1:8" ht="27.9" customHeight="1">
      <c r="B16" s="228" t="s">
        <v>148</v>
      </c>
      <c r="C16" s="228"/>
      <c r="D16" s="225"/>
      <c r="E16" s="225"/>
      <c r="F16" s="226"/>
      <c r="G16" s="227"/>
      <c r="H16" s="227"/>
    </row>
    <row r="17" spans="2:8" ht="30" customHeight="1">
      <c r="B17" s="237" t="s">
        <v>148</v>
      </c>
      <c r="C17" s="91" t="s">
        <v>170</v>
      </c>
      <c r="D17" s="55" t="s">
        <v>58</v>
      </c>
      <c r="E17" s="101" t="s">
        <v>147</v>
      </c>
      <c r="F17" s="67"/>
      <c r="G17" s="92">
        <v>1600</v>
      </c>
      <c r="H17" s="92">
        <v>1600</v>
      </c>
    </row>
    <row r="18" spans="2:8" ht="30" customHeight="1">
      <c r="B18" s="237"/>
      <c r="C18" s="91" t="s">
        <v>171</v>
      </c>
      <c r="D18" s="55" t="s">
        <v>58</v>
      </c>
      <c r="E18" s="101" t="s">
        <v>149</v>
      </c>
      <c r="F18" s="67"/>
      <c r="G18" s="92">
        <v>1750</v>
      </c>
      <c r="H18" s="92">
        <v>1750</v>
      </c>
    </row>
    <row r="19" spans="2:8" ht="30" customHeight="1">
      <c r="B19" s="237"/>
      <c r="C19" s="91" t="s">
        <v>172</v>
      </c>
      <c r="D19" s="55" t="s">
        <v>58</v>
      </c>
      <c r="E19" s="101" t="s">
        <v>147</v>
      </c>
      <c r="F19" s="65"/>
      <c r="G19" s="92">
        <v>1600</v>
      </c>
      <c r="H19" s="92">
        <v>1600</v>
      </c>
    </row>
    <row r="20" spans="2:8" ht="30" customHeight="1">
      <c r="B20" s="237"/>
      <c r="C20" s="91" t="s">
        <v>173</v>
      </c>
      <c r="D20" s="55" t="s">
        <v>58</v>
      </c>
      <c r="E20" s="101" t="s">
        <v>147</v>
      </c>
      <c r="F20" s="67"/>
      <c r="G20" s="92">
        <v>1600</v>
      </c>
      <c r="H20" s="92">
        <v>1600</v>
      </c>
    </row>
    <row r="21" spans="2:8" ht="30" customHeight="1">
      <c r="B21" s="237"/>
      <c r="C21" s="91" t="s">
        <v>174</v>
      </c>
      <c r="D21" s="55" t="s">
        <v>58</v>
      </c>
      <c r="E21" s="101" t="s">
        <v>147</v>
      </c>
      <c r="F21" s="65"/>
      <c r="G21" s="92">
        <v>1600</v>
      </c>
      <c r="H21" s="92">
        <v>1600</v>
      </c>
    </row>
    <row r="22" spans="2:8" ht="30" customHeight="1">
      <c r="B22" s="237"/>
      <c r="C22" s="91" t="s">
        <v>175</v>
      </c>
      <c r="D22" s="55" t="s">
        <v>58</v>
      </c>
      <c r="E22" s="101" t="s">
        <v>147</v>
      </c>
      <c r="F22" s="65"/>
      <c r="G22" s="92">
        <v>1600</v>
      </c>
      <c r="H22" s="92">
        <v>1600</v>
      </c>
    </row>
    <row r="23" spans="2:8" ht="30" customHeight="1">
      <c r="B23" s="237"/>
      <c r="C23" s="91" t="s">
        <v>176</v>
      </c>
      <c r="D23" s="55" t="s">
        <v>58</v>
      </c>
      <c r="E23" s="101" t="s">
        <v>147</v>
      </c>
      <c r="F23" s="65"/>
      <c r="G23" s="92">
        <v>1600</v>
      </c>
      <c r="H23" s="92">
        <v>1600</v>
      </c>
    </row>
    <row r="24" spans="2:8" ht="30" customHeight="1">
      <c r="B24" s="237"/>
      <c r="C24" s="91" t="s">
        <v>177</v>
      </c>
      <c r="D24" s="55" t="s">
        <v>58</v>
      </c>
      <c r="E24" s="101" t="s">
        <v>147</v>
      </c>
      <c r="F24" s="65"/>
      <c r="G24" s="92">
        <v>1600</v>
      </c>
      <c r="H24" s="92">
        <v>1600</v>
      </c>
    </row>
    <row r="25" spans="2:8" ht="30" customHeight="1">
      <c r="B25" s="94"/>
      <c r="C25" s="91"/>
      <c r="D25" s="55"/>
      <c r="E25" s="55"/>
      <c r="F25" s="65"/>
      <c r="G25" s="93"/>
      <c r="H25" s="93"/>
    </row>
    <row r="26" spans="2:8" ht="34.200000000000003">
      <c r="B26" s="238" t="s">
        <v>150</v>
      </c>
      <c r="C26" s="238"/>
      <c r="D26" s="90" t="s">
        <v>56</v>
      </c>
      <c r="E26" s="90" t="s">
        <v>146</v>
      </c>
      <c r="F26" s="89" t="s">
        <v>142</v>
      </c>
      <c r="G26" s="95" t="s">
        <v>61</v>
      </c>
      <c r="H26" s="95" t="s">
        <v>62</v>
      </c>
    </row>
    <row r="27" spans="2:8" ht="30" customHeight="1">
      <c r="B27" s="237" t="s">
        <v>150</v>
      </c>
      <c r="C27" s="91" t="s">
        <v>178</v>
      </c>
      <c r="D27" s="55" t="s">
        <v>58</v>
      </c>
      <c r="E27" s="101" t="s">
        <v>147</v>
      </c>
      <c r="F27" s="67"/>
      <c r="G27" s="92">
        <v>1400</v>
      </c>
      <c r="H27" s="92">
        <v>1400</v>
      </c>
    </row>
    <row r="28" spans="2:8" ht="30" customHeight="1">
      <c r="B28" s="237"/>
      <c r="C28" s="91" t="s">
        <v>179</v>
      </c>
      <c r="D28" s="55" t="s">
        <v>58</v>
      </c>
      <c r="E28" s="101" t="s">
        <v>149</v>
      </c>
      <c r="F28" s="67"/>
      <c r="G28" s="92">
        <v>1550</v>
      </c>
      <c r="H28" s="92">
        <v>1550</v>
      </c>
    </row>
    <row r="29" spans="2:8" ht="30" customHeight="1">
      <c r="B29" s="237"/>
      <c r="C29" s="91" t="s">
        <v>180</v>
      </c>
      <c r="D29" s="55" t="s">
        <v>58</v>
      </c>
      <c r="E29" s="101" t="s">
        <v>147</v>
      </c>
      <c r="F29" s="65"/>
      <c r="G29" s="92">
        <v>1400</v>
      </c>
      <c r="H29" s="92">
        <v>1400</v>
      </c>
    </row>
    <row r="30" spans="2:8" ht="30" customHeight="1">
      <c r="B30" s="237"/>
      <c r="C30" s="91" t="s">
        <v>181</v>
      </c>
      <c r="D30" s="55" t="s">
        <v>58</v>
      </c>
      <c r="E30" s="101" t="s">
        <v>147</v>
      </c>
      <c r="F30" s="67"/>
      <c r="G30" s="92">
        <v>1400</v>
      </c>
      <c r="H30" s="92">
        <v>1400</v>
      </c>
    </row>
    <row r="31" spans="2:8" ht="30" customHeight="1">
      <c r="B31" s="237"/>
      <c r="C31" s="91" t="s">
        <v>182</v>
      </c>
      <c r="D31" s="55" t="s">
        <v>58</v>
      </c>
      <c r="E31" s="101" t="s">
        <v>147</v>
      </c>
      <c r="F31" s="65"/>
      <c r="G31" s="92">
        <v>1400</v>
      </c>
      <c r="H31" s="92">
        <v>1400</v>
      </c>
    </row>
    <row r="32" spans="2:8" ht="30" customHeight="1">
      <c r="B32" s="237"/>
      <c r="C32" s="91" t="s">
        <v>183</v>
      </c>
      <c r="D32" s="55" t="s">
        <v>58</v>
      </c>
      <c r="E32" s="101" t="s">
        <v>147</v>
      </c>
      <c r="F32" s="65"/>
      <c r="G32" s="92">
        <v>1400</v>
      </c>
      <c r="H32" s="92">
        <v>1400</v>
      </c>
    </row>
    <row r="33" spans="2:8" ht="30" customHeight="1">
      <c r="B33" s="237"/>
      <c r="C33" s="91" t="s">
        <v>184</v>
      </c>
      <c r="D33" s="55" t="s">
        <v>58</v>
      </c>
      <c r="E33" s="101" t="s">
        <v>147</v>
      </c>
      <c r="F33" s="65"/>
      <c r="G33" s="92">
        <v>1400</v>
      </c>
      <c r="H33" s="92">
        <v>1400</v>
      </c>
    </row>
    <row r="34" spans="2:8" ht="30" customHeight="1">
      <c r="B34" s="237"/>
      <c r="C34" s="91" t="s">
        <v>185</v>
      </c>
      <c r="D34" s="55" t="s">
        <v>58</v>
      </c>
      <c r="E34" s="101" t="s">
        <v>147</v>
      </c>
      <c r="F34" s="65"/>
      <c r="G34" s="92">
        <v>1400</v>
      </c>
      <c r="H34" s="92">
        <v>1400</v>
      </c>
    </row>
    <row r="35" spans="2:8" ht="3.75" customHeight="1">
      <c r="F35"/>
    </row>
    <row r="36" spans="2:8" ht="15" thickBot="1">
      <c r="F36"/>
    </row>
    <row r="37" spans="2:8" ht="18.600000000000001" thickBot="1">
      <c r="B37" s="10"/>
      <c r="C37" s="10"/>
      <c r="D37" s="10"/>
      <c r="E37" s="26"/>
      <c r="F37" s="231" t="s">
        <v>189</v>
      </c>
      <c r="G37" s="232"/>
      <c r="H37" s="233"/>
    </row>
    <row r="38" spans="2:8">
      <c r="B38" s="234" t="s">
        <v>60</v>
      </c>
      <c r="C38" s="235"/>
      <c r="D38" s="10"/>
      <c r="E38" s="7"/>
      <c r="F38" s="85" t="s">
        <v>145</v>
      </c>
      <c r="G38" s="86" t="s">
        <v>202</v>
      </c>
      <c r="H38" s="87" t="s">
        <v>203</v>
      </c>
    </row>
    <row r="39" spans="2:8" ht="15" thickBot="1">
      <c r="B39" s="235"/>
      <c r="C39" s="235"/>
      <c r="D39" s="10"/>
      <c r="E39" s="7"/>
      <c r="F39" s="46"/>
      <c r="G39" s="49">
        <v>-0.05</v>
      </c>
      <c r="H39" s="50">
        <v>0.1</v>
      </c>
    </row>
    <row r="40" spans="2:8" ht="22.8">
      <c r="B40" s="222" t="s">
        <v>167</v>
      </c>
      <c r="C40" s="222"/>
      <c r="D40" s="222"/>
      <c r="E40" s="222"/>
      <c r="F40" s="222"/>
      <c r="G40" s="222"/>
      <c r="H40" s="222"/>
    </row>
    <row r="41" spans="2:8" ht="15.6">
      <c r="B41" s="223" t="s">
        <v>63</v>
      </c>
      <c r="C41" s="223"/>
      <c r="D41" s="223"/>
      <c r="E41" s="223"/>
      <c r="F41" s="223"/>
      <c r="G41" s="223"/>
      <c r="H41" s="223"/>
    </row>
    <row r="42" spans="2:8">
      <c r="B42" s="224" t="s">
        <v>25</v>
      </c>
      <c r="C42" s="224"/>
      <c r="D42" s="209" t="s">
        <v>56</v>
      </c>
      <c r="E42" s="209" t="s">
        <v>144</v>
      </c>
      <c r="F42" s="211" t="s">
        <v>169</v>
      </c>
      <c r="G42" s="213" t="s">
        <v>166</v>
      </c>
      <c r="H42" s="213" t="s">
        <v>165</v>
      </c>
    </row>
    <row r="43" spans="2:8" ht="16.8">
      <c r="B43" s="228" t="s">
        <v>168</v>
      </c>
      <c r="C43" s="228"/>
      <c r="D43" s="225"/>
      <c r="E43" s="225"/>
      <c r="F43" s="226"/>
      <c r="G43" s="227"/>
      <c r="H43" s="227"/>
    </row>
    <row r="44" spans="2:8" ht="28.5" customHeight="1">
      <c r="B44" s="219" t="s">
        <v>160</v>
      </c>
      <c r="C44" s="115" t="s">
        <v>186</v>
      </c>
      <c r="D44" s="100" t="s">
        <v>58</v>
      </c>
      <c r="E44" s="102" t="s">
        <v>158</v>
      </c>
      <c r="F44" s="103"/>
      <c r="G44" s="106">
        <v>5500</v>
      </c>
      <c r="H44" s="104" t="s">
        <v>156</v>
      </c>
    </row>
    <row r="45" spans="2:8" ht="30.75" customHeight="1">
      <c r="B45" s="220"/>
      <c r="C45" s="115" t="s">
        <v>191</v>
      </c>
      <c r="D45" s="100" t="s">
        <v>58</v>
      </c>
      <c r="E45" s="102" t="s">
        <v>158</v>
      </c>
      <c r="F45" s="103"/>
      <c r="G45" s="106">
        <v>4500</v>
      </c>
      <c r="H45" s="104" t="s">
        <v>156</v>
      </c>
    </row>
    <row r="46" spans="2:8" ht="27.6">
      <c r="B46" s="220"/>
      <c r="C46" s="116" t="s">
        <v>192</v>
      </c>
      <c r="D46" s="100" t="s">
        <v>58</v>
      </c>
      <c r="E46" s="102" t="s">
        <v>158</v>
      </c>
      <c r="F46" s="103"/>
      <c r="G46" s="106">
        <v>6500</v>
      </c>
      <c r="H46" s="104" t="s">
        <v>156</v>
      </c>
    </row>
    <row r="47" spans="2:8" ht="31.5" customHeight="1">
      <c r="B47" s="220"/>
      <c r="C47" s="116" t="s">
        <v>193</v>
      </c>
      <c r="D47" s="100" t="s">
        <v>58</v>
      </c>
      <c r="E47" s="102" t="s">
        <v>158</v>
      </c>
      <c r="F47" s="103"/>
      <c r="G47" s="106">
        <v>5500</v>
      </c>
      <c r="H47" s="104" t="s">
        <v>156</v>
      </c>
    </row>
    <row r="48" spans="2:8" ht="27.6">
      <c r="B48" s="220"/>
      <c r="C48" s="116" t="s">
        <v>194</v>
      </c>
      <c r="D48" s="100" t="s">
        <v>58</v>
      </c>
      <c r="E48" s="102" t="s">
        <v>158</v>
      </c>
      <c r="F48" s="103"/>
      <c r="G48" s="106">
        <v>7500</v>
      </c>
      <c r="H48" s="104" t="s">
        <v>156</v>
      </c>
    </row>
    <row r="49" spans="2:8" ht="30" customHeight="1">
      <c r="B49" s="220"/>
      <c r="C49" s="116" t="s">
        <v>195</v>
      </c>
      <c r="D49" s="100" t="s">
        <v>58</v>
      </c>
      <c r="E49" s="102" t="s">
        <v>158</v>
      </c>
      <c r="F49" s="103"/>
      <c r="G49" s="106">
        <v>6500</v>
      </c>
      <c r="H49" s="104" t="s">
        <v>156</v>
      </c>
    </row>
    <row r="50" spans="2:8" ht="39.6">
      <c r="B50" s="220"/>
      <c r="C50" s="116" t="s">
        <v>196</v>
      </c>
      <c r="D50" s="100" t="s">
        <v>58</v>
      </c>
      <c r="E50" s="102" t="s">
        <v>158</v>
      </c>
      <c r="F50" s="103"/>
      <c r="G50" s="106">
        <v>9500</v>
      </c>
      <c r="H50" s="104" t="s">
        <v>156</v>
      </c>
    </row>
    <row r="51" spans="2:8" ht="31.5" customHeight="1">
      <c r="B51" s="220"/>
      <c r="C51" s="116" t="s">
        <v>197</v>
      </c>
      <c r="D51" s="100" t="s">
        <v>58</v>
      </c>
      <c r="E51" s="102" t="s">
        <v>158</v>
      </c>
      <c r="F51" s="103"/>
      <c r="G51" s="106">
        <v>8500</v>
      </c>
      <c r="H51" s="104" t="s">
        <v>156</v>
      </c>
    </row>
    <row r="52" spans="2:8" ht="42" customHeight="1">
      <c r="B52" s="220"/>
      <c r="C52" s="116" t="s">
        <v>198</v>
      </c>
      <c r="D52" s="100" t="s">
        <v>58</v>
      </c>
      <c r="E52" s="102" t="s">
        <v>158</v>
      </c>
      <c r="F52" s="103"/>
      <c r="G52" s="106">
        <v>9500</v>
      </c>
      <c r="H52" s="104" t="s">
        <v>156</v>
      </c>
    </row>
    <row r="53" spans="2:8" ht="52.8">
      <c r="B53" s="220"/>
      <c r="C53" s="116" t="s">
        <v>199</v>
      </c>
      <c r="D53" s="100" t="s">
        <v>58</v>
      </c>
      <c r="E53" s="102" t="s">
        <v>158</v>
      </c>
      <c r="F53" s="103"/>
      <c r="G53" s="106">
        <v>8500</v>
      </c>
      <c r="H53" s="104" t="s">
        <v>156</v>
      </c>
    </row>
    <row r="54" spans="2:8" ht="52.8">
      <c r="B54" s="220"/>
      <c r="C54" s="116" t="s">
        <v>200</v>
      </c>
      <c r="D54" s="100" t="s">
        <v>58</v>
      </c>
      <c r="E54" s="102" t="s">
        <v>158</v>
      </c>
      <c r="F54" s="103"/>
      <c r="G54" s="106">
        <v>11500</v>
      </c>
      <c r="H54" s="104" t="s">
        <v>156</v>
      </c>
    </row>
    <row r="55" spans="2:8" ht="52.8">
      <c r="B55" s="221"/>
      <c r="C55" s="116" t="s">
        <v>201</v>
      </c>
      <c r="D55" s="100" t="s">
        <v>58</v>
      </c>
      <c r="E55" s="102" t="s">
        <v>158</v>
      </c>
      <c r="F55" s="103"/>
      <c r="G55" s="106">
        <v>10500</v>
      </c>
      <c r="H55" s="104" t="s">
        <v>156</v>
      </c>
    </row>
    <row r="56" spans="2:8">
      <c r="F56"/>
    </row>
    <row r="57" spans="2:8">
      <c r="B57" s="26"/>
      <c r="C57" s="108"/>
      <c r="D57" s="109"/>
      <c r="E57" s="110"/>
      <c r="F57" s="111"/>
      <c r="G57" s="110"/>
      <c r="H57" s="108"/>
    </row>
    <row r="58" spans="2:8" ht="15" customHeight="1">
      <c r="B58" s="215" t="s">
        <v>25</v>
      </c>
      <c r="C58" s="216"/>
      <c r="D58" s="209" t="s">
        <v>56</v>
      </c>
      <c r="E58" s="209" t="s">
        <v>164</v>
      </c>
      <c r="F58" s="211" t="s">
        <v>169</v>
      </c>
      <c r="G58" s="213" t="s">
        <v>153</v>
      </c>
      <c r="H58" s="213" t="s">
        <v>165</v>
      </c>
    </row>
    <row r="59" spans="2:8" ht="24" customHeight="1">
      <c r="B59" s="217" t="s">
        <v>162</v>
      </c>
      <c r="C59" s="218"/>
      <c r="D59" s="210"/>
      <c r="E59" s="210"/>
      <c r="F59" s="212"/>
      <c r="G59" s="214"/>
      <c r="H59" s="214"/>
    </row>
    <row r="60" spans="2:8" ht="50.25" customHeight="1">
      <c r="B60" s="207" t="s">
        <v>161</v>
      </c>
      <c r="C60" s="105" t="s">
        <v>187</v>
      </c>
      <c r="D60" s="100" t="s">
        <v>159</v>
      </c>
      <c r="E60" s="102" t="s">
        <v>163</v>
      </c>
      <c r="F60" s="103"/>
      <c r="G60" s="106">
        <v>350</v>
      </c>
      <c r="H60" s="104" t="s">
        <v>157</v>
      </c>
    </row>
    <row r="61" spans="2:8" ht="50.25" customHeight="1">
      <c r="B61" s="208"/>
      <c r="C61" s="105" t="s">
        <v>188</v>
      </c>
      <c r="D61" s="100" t="s">
        <v>159</v>
      </c>
      <c r="E61" s="102" t="s">
        <v>163</v>
      </c>
      <c r="F61" s="103"/>
      <c r="G61" s="106">
        <v>250</v>
      </c>
      <c r="H61" s="104" t="s">
        <v>157</v>
      </c>
    </row>
    <row r="62" spans="2:8">
      <c r="B62" s="107"/>
    </row>
    <row r="63" spans="2:8">
      <c r="B63" s="107"/>
    </row>
    <row r="64" spans="2:8">
      <c r="B64" s="107"/>
    </row>
    <row r="65" spans="7:7">
      <c r="G65" s="77" t="s">
        <v>32</v>
      </c>
    </row>
    <row r="66" spans="7:7">
      <c r="G66" s="78" t="s">
        <v>34</v>
      </c>
    </row>
    <row r="67" spans="7:7">
      <c r="G67" s="78" t="s">
        <v>28</v>
      </c>
    </row>
    <row r="68" spans="7:7">
      <c r="G68" s="79" t="s">
        <v>29</v>
      </c>
    </row>
  </sheetData>
  <mergeCells count="36">
    <mergeCell ref="B38:C39"/>
    <mergeCell ref="B14:H14"/>
    <mergeCell ref="B15:C15"/>
    <mergeCell ref="D15:D16"/>
    <mergeCell ref="E15:E16"/>
    <mergeCell ref="H15:H16"/>
    <mergeCell ref="B16:C16"/>
    <mergeCell ref="F15:F16"/>
    <mergeCell ref="G15:G16"/>
    <mergeCell ref="B17:B24"/>
    <mergeCell ref="B26:C26"/>
    <mergeCell ref="B27:B34"/>
    <mergeCell ref="F37:H37"/>
    <mergeCell ref="B7:H7"/>
    <mergeCell ref="B9:H9"/>
    <mergeCell ref="F10:H10"/>
    <mergeCell ref="B11:C12"/>
    <mergeCell ref="B13:H13"/>
    <mergeCell ref="B44:B55"/>
    <mergeCell ref="B40:H40"/>
    <mergeCell ref="B41:H41"/>
    <mergeCell ref="B42:C42"/>
    <mergeCell ref="D42:D43"/>
    <mergeCell ref="E42:E43"/>
    <mergeCell ref="F42:F43"/>
    <mergeCell ref="G42:G43"/>
    <mergeCell ref="H42:H43"/>
    <mergeCell ref="B43:C43"/>
    <mergeCell ref="B60:B61"/>
    <mergeCell ref="E58:E59"/>
    <mergeCell ref="F58:F59"/>
    <mergeCell ref="G58:G59"/>
    <mergeCell ref="H58:H59"/>
    <mergeCell ref="B58:C58"/>
    <mergeCell ref="D58:D59"/>
    <mergeCell ref="B59:C59"/>
  </mergeCells>
  <hyperlinks>
    <hyperlink ref="H6" r:id="rId1"/>
  </hyperlinks>
  <pageMargins left="0.16" right="0.2" top="0.16" bottom="0.15" header="0.16" footer="0.1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93"/>
  <sheetViews>
    <sheetView tabSelected="1" topLeftCell="A67" zoomScaleNormal="100" workbookViewId="0">
      <selection activeCell="I89" sqref="I89"/>
    </sheetView>
  </sheetViews>
  <sheetFormatPr defaultColWidth="9.109375" defaultRowHeight="14.4"/>
  <cols>
    <col min="1" max="1" width="1.6640625" style="24" customWidth="1"/>
    <col min="2" max="2" width="9.88671875" style="24" bestFit="1" customWidth="1"/>
    <col min="3" max="3" width="39.6640625" style="24" customWidth="1"/>
    <col min="4" max="4" width="7.5546875" style="24" bestFit="1" customWidth="1"/>
    <col min="5" max="5" width="11.6640625" style="24" customWidth="1"/>
    <col min="6" max="6" width="10.6640625" style="24" customWidth="1"/>
    <col min="7" max="7" width="9.6640625" style="24" customWidth="1"/>
    <col min="8" max="8" width="10.44140625" style="24" customWidth="1"/>
    <col min="9" max="12" width="9.109375" style="24"/>
    <col min="13" max="13" width="10.33203125" style="24" bestFit="1" customWidth="1"/>
    <col min="14" max="14" width="9.33203125" style="24" bestFit="1" customWidth="1"/>
    <col min="15" max="15" width="9.109375" style="118"/>
    <col min="16" max="16" width="9.109375" style="24"/>
    <col min="17" max="17" width="9.109375" style="118"/>
    <col min="18" max="16384" width="9.109375" style="24"/>
  </cols>
  <sheetData>
    <row r="1" spans="1:24" ht="15" customHeight="1">
      <c r="A1"/>
      <c r="B1"/>
      <c r="C1"/>
      <c r="D1"/>
      <c r="E1"/>
      <c r="F1"/>
      <c r="G1"/>
      <c r="H1"/>
    </row>
    <row r="2" spans="1:24">
      <c r="A2"/>
      <c r="B2" s="88" t="s">
        <v>258</v>
      </c>
      <c r="C2" s="76"/>
      <c r="D2"/>
      <c r="E2"/>
      <c r="F2" s="56"/>
      <c r="G2"/>
      <c r="H2" s="77" t="s">
        <v>32</v>
      </c>
    </row>
    <row r="3" spans="1:24">
      <c r="A3"/>
      <c r="B3" s="74" t="s">
        <v>33</v>
      </c>
      <c r="C3"/>
      <c r="D3"/>
      <c r="E3"/>
      <c r="F3" s="56"/>
      <c r="G3"/>
      <c r="H3" s="78" t="s">
        <v>34</v>
      </c>
    </row>
    <row r="4" spans="1:24">
      <c r="A4"/>
      <c r="B4" s="74" t="s">
        <v>27</v>
      </c>
      <c r="C4"/>
      <c r="D4"/>
      <c r="E4"/>
      <c r="F4" s="56"/>
      <c r="G4"/>
      <c r="H4" s="78" t="s">
        <v>28</v>
      </c>
    </row>
    <row r="5" spans="1:24">
      <c r="A5"/>
      <c r="B5" s="75" t="s">
        <v>26</v>
      </c>
      <c r="C5"/>
      <c r="D5"/>
      <c r="E5"/>
      <c r="F5" s="56"/>
      <c r="G5"/>
      <c r="H5" s="79" t="s">
        <v>29</v>
      </c>
    </row>
    <row r="6" spans="1:24">
      <c r="A6"/>
      <c r="B6"/>
      <c r="C6"/>
      <c r="D6"/>
      <c r="E6"/>
      <c r="F6" s="56"/>
      <c r="G6"/>
      <c r="H6" s="96" t="s">
        <v>35</v>
      </c>
    </row>
    <row r="7" spans="1:24" ht="19.5" customHeight="1">
      <c r="A7" s="38"/>
      <c r="B7" s="229" t="s">
        <v>59</v>
      </c>
      <c r="C7" s="229"/>
      <c r="D7" s="229"/>
      <c r="E7" s="229"/>
      <c r="F7" s="229"/>
      <c r="G7" s="229"/>
      <c r="H7" s="229"/>
    </row>
    <row r="8" spans="1:24" ht="25.8">
      <c r="A8" s="51"/>
      <c r="B8" s="190" t="s">
        <v>314</v>
      </c>
      <c r="C8" s="177"/>
      <c r="D8" s="177"/>
      <c r="E8" s="177"/>
      <c r="F8" s="177"/>
      <c r="G8" s="177"/>
      <c r="N8" s="168"/>
      <c r="O8" s="24"/>
      <c r="P8" s="118"/>
      <c r="Q8" s="24"/>
    </row>
    <row r="9" spans="1:24" ht="29.25" customHeight="1">
      <c r="A9" s="38"/>
      <c r="B9" s="10"/>
      <c r="C9" s="10" t="s">
        <v>310</v>
      </c>
      <c r="D9" s="10"/>
      <c r="E9" s="249" t="s">
        <v>311</v>
      </c>
      <c r="F9" s="191" t="s">
        <v>315</v>
      </c>
      <c r="G9"/>
      <c r="H9" s="239" t="s">
        <v>317</v>
      </c>
      <c r="I9" s="239"/>
      <c r="J9" s="239"/>
      <c r="K9" s="239"/>
      <c r="L9" s="239"/>
      <c r="N9" s="168"/>
      <c r="O9" s="24"/>
      <c r="P9" s="118"/>
      <c r="Q9" s="24"/>
      <c r="T9" s="239" t="s">
        <v>312</v>
      </c>
      <c r="U9" s="239"/>
      <c r="V9" s="239"/>
      <c r="W9" s="239"/>
      <c r="X9" s="239"/>
    </row>
    <row r="10" spans="1:24" ht="15" customHeight="1">
      <c r="A10" s="10"/>
      <c r="B10" s="241" t="s">
        <v>318</v>
      </c>
      <c r="C10" s="242"/>
      <c r="D10" s="10"/>
      <c r="E10" s="249"/>
      <c r="F10" s="191" t="s">
        <v>316</v>
      </c>
      <c r="G10"/>
      <c r="H10" s="239"/>
      <c r="I10" s="239"/>
      <c r="J10" s="239"/>
      <c r="K10" s="239"/>
      <c r="L10" s="239"/>
      <c r="N10" s="168"/>
      <c r="O10" s="24"/>
      <c r="P10" s="118"/>
      <c r="Q10" s="24"/>
      <c r="T10" s="239"/>
      <c r="U10" s="239"/>
      <c r="V10" s="239"/>
      <c r="W10" s="239"/>
      <c r="X10" s="239"/>
    </row>
    <row r="11" spans="1:24" ht="93.75" customHeight="1">
      <c r="A11"/>
      <c r="B11" s="243"/>
      <c r="C11" s="243"/>
      <c r="D11" s="10"/>
      <c r="E11" s="240"/>
      <c r="F11" s="240"/>
      <c r="G11" s="240"/>
      <c r="N11" s="168"/>
      <c r="O11" s="24"/>
      <c r="P11" s="118"/>
      <c r="Q11" s="24"/>
    </row>
    <row r="12" spans="1:24" ht="9.9" customHeight="1">
      <c r="A12" s="38"/>
      <c r="B12" s="72"/>
      <c r="C12" s="73"/>
      <c r="D12" s="72"/>
      <c r="E12" s="72"/>
      <c r="F12" s="72"/>
      <c r="G12" s="72"/>
      <c r="H12" s="72"/>
    </row>
    <row r="13" spans="1:24" ht="26.4" thickBot="1">
      <c r="A13" s="51"/>
      <c r="B13" s="230" t="s">
        <v>272</v>
      </c>
      <c r="C13" s="230"/>
      <c r="D13" s="230"/>
      <c r="E13" s="230"/>
      <c r="F13" s="230"/>
      <c r="G13" s="230"/>
      <c r="H13" s="230"/>
    </row>
    <row r="14" spans="1:24" ht="29.25" customHeight="1" thickBot="1">
      <c r="A14" s="38"/>
      <c r="B14" s="10"/>
      <c r="C14" s="10"/>
      <c r="D14" s="10"/>
      <c r="E14" s="10"/>
      <c r="F14" s="245" t="s">
        <v>190</v>
      </c>
      <c r="G14" s="246"/>
      <c r="H14" s="247"/>
    </row>
    <row r="15" spans="1:24">
      <c r="A15" s="10"/>
      <c r="B15" s="234" t="s">
        <v>60</v>
      </c>
      <c r="C15" s="235"/>
      <c r="D15" s="10"/>
      <c r="E15" s="10"/>
      <c r="F15" s="45" t="s">
        <v>40</v>
      </c>
      <c r="G15" s="47" t="s">
        <v>138</v>
      </c>
      <c r="H15" s="48" t="s">
        <v>205</v>
      </c>
    </row>
    <row r="16" spans="1:24" ht="15.75" customHeight="1" thickBot="1">
      <c r="A16"/>
      <c r="B16" s="248"/>
      <c r="C16" s="248"/>
      <c r="D16" s="10"/>
      <c r="E16" s="10"/>
      <c r="F16" s="46"/>
      <c r="G16" s="49">
        <v>-0.03</v>
      </c>
      <c r="H16" s="50">
        <v>-0.05</v>
      </c>
    </row>
    <row r="17" spans="1:16" ht="22.8">
      <c r="A17"/>
      <c r="B17" s="222" t="s">
        <v>271</v>
      </c>
      <c r="C17" s="222"/>
      <c r="D17" s="222"/>
      <c r="E17" s="222"/>
      <c r="F17" s="222"/>
      <c r="G17" s="222"/>
      <c r="H17" s="222"/>
    </row>
    <row r="18" spans="1:16" ht="15" customHeight="1">
      <c r="A18"/>
      <c r="B18" s="223" t="s">
        <v>63</v>
      </c>
      <c r="C18" s="223"/>
      <c r="D18" s="223"/>
      <c r="E18" s="223"/>
      <c r="F18" s="223"/>
      <c r="G18" s="223"/>
      <c r="H18" s="223"/>
    </row>
    <row r="19" spans="1:16" ht="16.5" customHeight="1">
      <c r="A19"/>
      <c r="B19" s="215" t="s">
        <v>25</v>
      </c>
      <c r="C19" s="216"/>
      <c r="D19" s="209" t="s">
        <v>56</v>
      </c>
      <c r="E19" s="209" t="s">
        <v>57</v>
      </c>
      <c r="F19" s="211" t="s">
        <v>65</v>
      </c>
      <c r="G19" s="213" t="s">
        <v>61</v>
      </c>
      <c r="H19" s="213" t="s">
        <v>62</v>
      </c>
    </row>
    <row r="20" spans="1:16" ht="36" customHeight="1">
      <c r="A20"/>
      <c r="B20" s="342" t="s">
        <v>259</v>
      </c>
      <c r="C20" s="343"/>
      <c r="D20" s="210"/>
      <c r="E20" s="210"/>
      <c r="F20" s="212"/>
      <c r="G20" s="214"/>
      <c r="H20" s="214"/>
      <c r="M20" s="130"/>
    </row>
    <row r="21" spans="1:16" ht="15" customHeight="1">
      <c r="A21"/>
      <c r="B21" s="252" t="s">
        <v>66</v>
      </c>
      <c r="C21" s="178" t="s">
        <v>89</v>
      </c>
      <c r="D21" s="179" t="s">
        <v>64</v>
      </c>
      <c r="E21" s="179" t="s">
        <v>46</v>
      </c>
      <c r="F21" s="180">
        <v>0.27</v>
      </c>
      <c r="G21" s="181">
        <v>1550</v>
      </c>
      <c r="H21" s="182">
        <v>1470</v>
      </c>
      <c r="N21" s="118"/>
      <c r="P21" s="130"/>
    </row>
    <row r="22" spans="1:16" ht="15" customHeight="1">
      <c r="A22"/>
      <c r="B22" s="340"/>
      <c r="C22" s="178" t="s">
        <v>69</v>
      </c>
      <c r="D22" s="179" t="s">
        <v>64</v>
      </c>
      <c r="E22" s="179" t="s">
        <v>45</v>
      </c>
      <c r="F22" s="180">
        <v>0.3</v>
      </c>
      <c r="G22" s="181">
        <v>1725</v>
      </c>
      <c r="H22" s="182">
        <v>1638</v>
      </c>
      <c r="N22" s="118"/>
      <c r="P22" s="130"/>
    </row>
    <row r="23" spans="1:16" ht="15" customHeight="1">
      <c r="A23"/>
      <c r="B23" s="340"/>
      <c r="C23" s="178" t="s">
        <v>67</v>
      </c>
      <c r="D23" s="179" t="s">
        <v>64</v>
      </c>
      <c r="E23" s="179" t="s">
        <v>44</v>
      </c>
      <c r="F23" s="183">
        <v>0.33</v>
      </c>
      <c r="G23" s="181">
        <v>1897</v>
      </c>
      <c r="H23" s="184">
        <v>1800</v>
      </c>
      <c r="N23" s="118"/>
      <c r="P23" s="130"/>
    </row>
    <row r="24" spans="1:16" ht="15" customHeight="1">
      <c r="A24"/>
      <c r="B24" s="340"/>
      <c r="C24" s="178" t="s">
        <v>68</v>
      </c>
      <c r="D24" s="179" t="s">
        <v>64</v>
      </c>
      <c r="E24" s="179" t="s">
        <v>43</v>
      </c>
      <c r="F24" s="183">
        <v>0.36</v>
      </c>
      <c r="G24" s="181">
        <v>2070</v>
      </c>
      <c r="H24" s="184">
        <v>1965</v>
      </c>
      <c r="N24" s="118"/>
      <c r="P24" s="130"/>
    </row>
    <row r="25" spans="1:16" ht="15" customHeight="1">
      <c r="A25"/>
      <c r="B25" s="340"/>
      <c r="C25" s="178" t="s">
        <v>70</v>
      </c>
      <c r="D25" s="179" t="s">
        <v>64</v>
      </c>
      <c r="E25" s="179" t="s">
        <v>42</v>
      </c>
      <c r="F25" s="183">
        <v>0.39</v>
      </c>
      <c r="G25" s="181">
        <v>2240</v>
      </c>
      <c r="H25" s="184">
        <v>2130</v>
      </c>
      <c r="N25" s="118"/>
      <c r="P25" s="130"/>
    </row>
    <row r="26" spans="1:16" ht="15" customHeight="1">
      <c r="A26"/>
      <c r="B26" s="341"/>
      <c r="C26" s="58"/>
      <c r="D26" s="57"/>
      <c r="E26" s="57"/>
      <c r="F26" s="66"/>
      <c r="G26" s="69"/>
      <c r="H26" s="69"/>
      <c r="N26" s="118"/>
      <c r="P26" s="130"/>
    </row>
    <row r="27" spans="1:16" ht="36" customHeight="1">
      <c r="B27" s="344" t="s">
        <v>341</v>
      </c>
      <c r="C27" s="345"/>
      <c r="D27" s="346" t="s">
        <v>56</v>
      </c>
      <c r="E27" s="346" t="s">
        <v>57</v>
      </c>
      <c r="F27" s="347" t="s">
        <v>65</v>
      </c>
      <c r="G27" s="348" t="s">
        <v>61</v>
      </c>
      <c r="H27" s="348" t="s">
        <v>62</v>
      </c>
      <c r="L27" s="117"/>
      <c r="N27" s="118"/>
      <c r="P27" s="130"/>
    </row>
    <row r="28" spans="1:16" ht="15" customHeight="1">
      <c r="B28" s="349" t="s">
        <v>342</v>
      </c>
      <c r="C28" s="350" t="s">
        <v>343</v>
      </c>
      <c r="D28" s="351" t="s">
        <v>64</v>
      </c>
      <c r="E28" s="351" t="s">
        <v>46</v>
      </c>
      <c r="F28" s="352">
        <v>0.27</v>
      </c>
      <c r="G28" s="353"/>
      <c r="H28" s="354"/>
      <c r="N28" s="118"/>
      <c r="P28" s="130"/>
    </row>
    <row r="29" spans="1:16" ht="15" customHeight="1">
      <c r="B29" s="355"/>
      <c r="C29" s="350" t="s">
        <v>344</v>
      </c>
      <c r="D29" s="351" t="s">
        <v>64</v>
      </c>
      <c r="E29" s="351" t="s">
        <v>45</v>
      </c>
      <c r="F29" s="352">
        <v>0.3</v>
      </c>
      <c r="G29" s="353"/>
      <c r="H29" s="356"/>
      <c r="N29" s="118"/>
      <c r="P29" s="130"/>
    </row>
    <row r="30" spans="1:16" ht="15" customHeight="1">
      <c r="B30" s="355"/>
      <c r="C30" s="350" t="s">
        <v>345</v>
      </c>
      <c r="D30" s="351" t="s">
        <v>64</v>
      </c>
      <c r="E30" s="351" t="s">
        <v>44</v>
      </c>
      <c r="F30" s="357">
        <v>0.33</v>
      </c>
      <c r="G30" s="353">
        <v>2300</v>
      </c>
      <c r="H30" s="356">
        <v>2300</v>
      </c>
      <c r="N30" s="118"/>
      <c r="P30" s="130"/>
    </row>
    <row r="31" spans="1:16" ht="15" customHeight="1">
      <c r="B31" s="355"/>
      <c r="C31" s="350" t="s">
        <v>346</v>
      </c>
      <c r="D31" s="351" t="s">
        <v>64</v>
      </c>
      <c r="E31" s="351" t="s">
        <v>43</v>
      </c>
      <c r="F31" s="357">
        <v>0.36</v>
      </c>
      <c r="G31" s="353"/>
      <c r="H31" s="356"/>
      <c r="N31" s="118"/>
      <c r="P31" s="130"/>
    </row>
    <row r="32" spans="1:16" ht="15" customHeight="1">
      <c r="B32" s="355"/>
      <c r="C32" s="350" t="s">
        <v>347</v>
      </c>
      <c r="D32" s="351" t="s">
        <v>64</v>
      </c>
      <c r="E32" s="351" t="s">
        <v>42</v>
      </c>
      <c r="F32" s="357">
        <v>0.39</v>
      </c>
      <c r="G32" s="353">
        <v>2700</v>
      </c>
      <c r="H32" s="356">
        <v>2700</v>
      </c>
      <c r="N32" s="118"/>
      <c r="P32" s="130"/>
    </row>
    <row r="33" spans="1:17" ht="15" customHeight="1">
      <c r="B33" s="358"/>
      <c r="C33" s="359"/>
      <c r="D33" s="360"/>
      <c r="E33" s="360"/>
      <c r="F33" s="361"/>
      <c r="G33" s="362"/>
      <c r="H33" s="362"/>
      <c r="N33" s="118"/>
      <c r="P33" s="130"/>
    </row>
    <row r="34" spans="1:17" ht="36" customHeight="1">
      <c r="A34"/>
      <c r="B34" s="250" t="s">
        <v>260</v>
      </c>
      <c r="C34" s="251"/>
      <c r="D34" s="204" t="s">
        <v>56</v>
      </c>
      <c r="E34" s="204" t="s">
        <v>57</v>
      </c>
      <c r="F34" s="206" t="s">
        <v>65</v>
      </c>
      <c r="G34" s="205" t="s">
        <v>61</v>
      </c>
      <c r="H34" s="205" t="s">
        <v>62</v>
      </c>
      <c r="L34" s="117"/>
      <c r="N34" s="118"/>
      <c r="P34" s="130"/>
    </row>
    <row r="35" spans="1:17" ht="15" customHeight="1">
      <c r="A35"/>
      <c r="B35" s="339" t="s">
        <v>80</v>
      </c>
      <c r="C35" s="54" t="s">
        <v>87</v>
      </c>
      <c r="D35" s="55" t="s">
        <v>64</v>
      </c>
      <c r="E35" s="55" t="s">
        <v>46</v>
      </c>
      <c r="F35" s="67">
        <v>0.27</v>
      </c>
      <c r="G35" s="120">
        <v>1400</v>
      </c>
      <c r="H35" s="71">
        <v>1330</v>
      </c>
      <c r="N35" s="118"/>
      <c r="P35" s="130"/>
    </row>
    <row r="36" spans="1:17" ht="15" customHeight="1">
      <c r="A36"/>
      <c r="B36" s="340"/>
      <c r="C36" s="54" t="s">
        <v>76</v>
      </c>
      <c r="D36" s="55" t="s">
        <v>64</v>
      </c>
      <c r="E36" s="55" t="s">
        <v>45</v>
      </c>
      <c r="F36" s="67">
        <v>0.3</v>
      </c>
      <c r="G36" s="120">
        <v>1500</v>
      </c>
      <c r="H36" s="68">
        <v>1425</v>
      </c>
      <c r="N36" s="118"/>
      <c r="P36" s="130"/>
    </row>
    <row r="37" spans="1:17" ht="15" customHeight="1">
      <c r="A37"/>
      <c r="B37" s="340"/>
      <c r="C37" s="54" t="s">
        <v>77</v>
      </c>
      <c r="D37" s="55" t="s">
        <v>64</v>
      </c>
      <c r="E37" s="55" t="s">
        <v>44</v>
      </c>
      <c r="F37" s="65">
        <v>0.33</v>
      </c>
      <c r="G37" s="120">
        <v>1600</v>
      </c>
      <c r="H37" s="68">
        <v>1520</v>
      </c>
      <c r="N37" s="118"/>
      <c r="P37" s="130"/>
    </row>
    <row r="38" spans="1:17" ht="15" customHeight="1">
      <c r="A38"/>
      <c r="B38" s="340"/>
      <c r="C38" s="54" t="s">
        <v>78</v>
      </c>
      <c r="D38" s="55" t="s">
        <v>64</v>
      </c>
      <c r="E38" s="55" t="s">
        <v>43</v>
      </c>
      <c r="F38" s="65">
        <v>0.36</v>
      </c>
      <c r="G38" s="120">
        <v>1700</v>
      </c>
      <c r="H38" s="68">
        <v>1615</v>
      </c>
      <c r="N38" s="118"/>
      <c r="P38" s="130"/>
    </row>
    <row r="39" spans="1:17" ht="15" customHeight="1">
      <c r="A39"/>
      <c r="B39" s="340"/>
      <c r="C39" s="54" t="s">
        <v>79</v>
      </c>
      <c r="D39" s="55" t="s">
        <v>64</v>
      </c>
      <c r="E39" s="55" t="s">
        <v>42</v>
      </c>
      <c r="F39" s="65">
        <v>0.39</v>
      </c>
      <c r="G39" s="120">
        <v>1790</v>
      </c>
      <c r="H39" s="68">
        <v>1700.5</v>
      </c>
      <c r="N39" s="118"/>
      <c r="P39" s="130"/>
    </row>
    <row r="40" spans="1:17" s="32" customFormat="1" ht="15" customHeight="1">
      <c r="A40" s="9"/>
      <c r="B40" s="341"/>
      <c r="C40" s="58"/>
      <c r="D40" s="57"/>
      <c r="E40" s="57"/>
      <c r="F40" s="66"/>
      <c r="G40" s="69"/>
      <c r="H40" s="69"/>
      <c r="I40" s="24"/>
      <c r="J40" s="24"/>
      <c r="L40" s="24"/>
      <c r="N40" s="118"/>
      <c r="O40" s="119"/>
      <c r="P40" s="130"/>
      <c r="Q40" s="119"/>
    </row>
    <row r="41" spans="1:17" ht="36" customHeight="1">
      <c r="B41" s="250" t="s">
        <v>261</v>
      </c>
      <c r="C41" s="251"/>
      <c r="D41" s="204" t="s">
        <v>56</v>
      </c>
      <c r="E41" s="204" t="s">
        <v>57</v>
      </c>
      <c r="F41" s="206" t="s">
        <v>65</v>
      </c>
      <c r="G41" s="205" t="s">
        <v>61</v>
      </c>
      <c r="H41" s="205" t="s">
        <v>62</v>
      </c>
      <c r="L41" s="117"/>
      <c r="N41" s="118"/>
      <c r="P41" s="130"/>
    </row>
    <row r="42" spans="1:17" ht="15" customHeight="1">
      <c r="B42" s="339" t="s">
        <v>85</v>
      </c>
      <c r="C42" s="54" t="s">
        <v>86</v>
      </c>
      <c r="D42" s="55" t="s">
        <v>64</v>
      </c>
      <c r="E42" s="55" t="s">
        <v>46</v>
      </c>
      <c r="F42" s="67">
        <v>0.27</v>
      </c>
      <c r="G42" s="120">
        <v>1190</v>
      </c>
      <c r="H42" s="71">
        <v>1130.5</v>
      </c>
      <c r="N42" s="118"/>
      <c r="P42" s="130"/>
    </row>
    <row r="43" spans="1:17" ht="15" customHeight="1">
      <c r="B43" s="340"/>
      <c r="C43" s="54" t="s">
        <v>81</v>
      </c>
      <c r="D43" s="55" t="s">
        <v>64</v>
      </c>
      <c r="E43" s="55" t="s">
        <v>45</v>
      </c>
      <c r="F43" s="67">
        <v>0.3</v>
      </c>
      <c r="G43" s="120">
        <v>1250</v>
      </c>
      <c r="H43" s="68">
        <v>1187.5</v>
      </c>
      <c r="N43" s="118"/>
      <c r="P43" s="130"/>
    </row>
    <row r="44" spans="1:17" ht="15" customHeight="1">
      <c r="B44" s="340"/>
      <c r="C44" s="54" t="s">
        <v>82</v>
      </c>
      <c r="D44" s="55" t="s">
        <v>64</v>
      </c>
      <c r="E44" s="55" t="s">
        <v>44</v>
      </c>
      <c r="F44" s="65">
        <v>0.33</v>
      </c>
      <c r="G44" s="120">
        <v>1320</v>
      </c>
      <c r="H44" s="68">
        <v>1254</v>
      </c>
      <c r="N44" s="118"/>
      <c r="P44" s="130"/>
    </row>
    <row r="45" spans="1:17" ht="15" customHeight="1">
      <c r="B45" s="340"/>
      <c r="C45" s="54" t="s">
        <v>83</v>
      </c>
      <c r="D45" s="55" t="s">
        <v>64</v>
      </c>
      <c r="E45" s="55" t="s">
        <v>43</v>
      </c>
      <c r="F45" s="65">
        <v>0.36</v>
      </c>
      <c r="G45" s="120">
        <v>1380</v>
      </c>
      <c r="H45" s="68">
        <v>1311</v>
      </c>
      <c r="N45" s="118"/>
      <c r="P45" s="130"/>
    </row>
    <row r="46" spans="1:17" ht="15" customHeight="1">
      <c r="B46" s="340"/>
      <c r="C46" s="54" t="s">
        <v>84</v>
      </c>
      <c r="D46" s="55" t="s">
        <v>64</v>
      </c>
      <c r="E46" s="55" t="s">
        <v>42</v>
      </c>
      <c r="F46" s="65">
        <v>0.39</v>
      </c>
      <c r="G46" s="120">
        <v>1450</v>
      </c>
      <c r="H46" s="68">
        <v>1377.5</v>
      </c>
      <c r="N46" s="118"/>
      <c r="P46" s="130"/>
    </row>
    <row r="47" spans="1:17" ht="15" customHeight="1">
      <c r="B47" s="341"/>
      <c r="C47" s="58"/>
      <c r="D47" s="57"/>
      <c r="E47" s="57"/>
      <c r="F47" s="66"/>
      <c r="G47" s="69"/>
      <c r="H47" s="69"/>
      <c r="N47" s="118"/>
      <c r="P47" s="130"/>
    </row>
    <row r="48" spans="1:17" ht="36" customHeight="1">
      <c r="B48" s="250" t="s">
        <v>262</v>
      </c>
      <c r="C48" s="251"/>
      <c r="D48" s="124" t="s">
        <v>56</v>
      </c>
      <c r="E48" s="124" t="s">
        <v>57</v>
      </c>
      <c r="F48" s="125" t="s">
        <v>65</v>
      </c>
      <c r="G48" s="122" t="s">
        <v>61</v>
      </c>
      <c r="H48" s="122" t="s">
        <v>62</v>
      </c>
      <c r="L48" s="117"/>
      <c r="N48" s="118"/>
      <c r="P48" s="130"/>
    </row>
    <row r="49" spans="2:16" ht="15" customHeight="1">
      <c r="B49" s="252" t="s">
        <v>71</v>
      </c>
      <c r="C49" s="178" t="s">
        <v>88</v>
      </c>
      <c r="D49" s="179" t="s">
        <v>64</v>
      </c>
      <c r="E49" s="179" t="s">
        <v>46</v>
      </c>
      <c r="F49" s="180">
        <v>0.27</v>
      </c>
      <c r="G49" s="185">
        <v>1615</v>
      </c>
      <c r="H49" s="182">
        <v>1535</v>
      </c>
      <c r="N49" s="118"/>
      <c r="P49" s="130"/>
    </row>
    <row r="50" spans="2:16" ht="15" customHeight="1">
      <c r="B50" s="253"/>
      <c r="C50" s="178" t="s">
        <v>72</v>
      </c>
      <c r="D50" s="179" t="s">
        <v>64</v>
      </c>
      <c r="E50" s="179" t="s">
        <v>45</v>
      </c>
      <c r="F50" s="180">
        <v>0.3</v>
      </c>
      <c r="G50" s="185">
        <v>1795</v>
      </c>
      <c r="H50" s="184">
        <v>1705</v>
      </c>
      <c r="N50" s="118"/>
      <c r="P50" s="130"/>
    </row>
    <row r="51" spans="2:16" ht="15" customHeight="1">
      <c r="B51" s="253"/>
      <c r="C51" s="178" t="s">
        <v>73</v>
      </c>
      <c r="D51" s="179" t="s">
        <v>64</v>
      </c>
      <c r="E51" s="179" t="s">
        <v>44</v>
      </c>
      <c r="F51" s="183">
        <v>0.33</v>
      </c>
      <c r="G51" s="185">
        <v>1975</v>
      </c>
      <c r="H51" s="184">
        <v>1875</v>
      </c>
      <c r="N51" s="118"/>
      <c r="P51" s="130"/>
    </row>
    <row r="52" spans="2:16" ht="15" customHeight="1">
      <c r="B52" s="253"/>
      <c r="C52" s="178" t="s">
        <v>74</v>
      </c>
      <c r="D52" s="179" t="s">
        <v>64</v>
      </c>
      <c r="E52" s="179" t="s">
        <v>43</v>
      </c>
      <c r="F52" s="183">
        <v>0.36</v>
      </c>
      <c r="G52" s="185">
        <v>2150</v>
      </c>
      <c r="H52" s="184">
        <v>2045</v>
      </c>
      <c r="N52" s="118"/>
      <c r="P52" s="130"/>
    </row>
    <row r="53" spans="2:16" ht="15" customHeight="1">
      <c r="B53" s="253"/>
      <c r="C53" s="186" t="s">
        <v>75</v>
      </c>
      <c r="D53" s="187" t="s">
        <v>64</v>
      </c>
      <c r="E53" s="187" t="s">
        <v>42</v>
      </c>
      <c r="F53" s="188">
        <v>0.39</v>
      </c>
      <c r="G53" s="185">
        <v>2330</v>
      </c>
      <c r="H53" s="189">
        <v>2215</v>
      </c>
      <c r="N53" s="118"/>
      <c r="P53" s="130"/>
    </row>
    <row r="54" spans="2:16" ht="33" customHeight="1">
      <c r="B54" s="253"/>
      <c r="C54" s="63"/>
      <c r="D54" s="64"/>
      <c r="E54" s="64"/>
      <c r="F54" s="81"/>
      <c r="G54" s="82"/>
      <c r="H54" s="70"/>
      <c r="P54" s="130"/>
    </row>
    <row r="55" spans="2:16" ht="36" customHeight="1">
      <c r="B55" s="244" t="s">
        <v>263</v>
      </c>
      <c r="C55" s="244"/>
      <c r="D55" s="123" t="s">
        <v>56</v>
      </c>
      <c r="E55" s="123" t="s">
        <v>57</v>
      </c>
      <c r="F55" s="126" t="s">
        <v>65</v>
      </c>
      <c r="G55" s="121" t="s">
        <v>61</v>
      </c>
      <c r="H55" s="121" t="s">
        <v>62</v>
      </c>
      <c r="L55" s="117"/>
    </row>
    <row r="56" spans="2:16" ht="15" customHeight="1">
      <c r="B56" s="252" t="s">
        <v>66</v>
      </c>
      <c r="C56" s="54" t="s">
        <v>94</v>
      </c>
      <c r="D56" s="55" t="s">
        <v>64</v>
      </c>
      <c r="E56" s="55" t="s">
        <v>46</v>
      </c>
      <c r="F56" s="67">
        <v>0.27</v>
      </c>
      <c r="G56" s="120">
        <v>1170</v>
      </c>
      <c r="H56" s="71">
        <v>1111.5</v>
      </c>
      <c r="K56" s="130"/>
    </row>
    <row r="57" spans="2:16" ht="15" customHeight="1">
      <c r="B57" s="253"/>
      <c r="C57" s="54" t="s">
        <v>95</v>
      </c>
      <c r="D57" s="55" t="s">
        <v>64</v>
      </c>
      <c r="E57" s="55" t="s">
        <v>45</v>
      </c>
      <c r="F57" s="67">
        <v>0.3</v>
      </c>
      <c r="G57" s="120">
        <v>1230</v>
      </c>
      <c r="H57" s="68">
        <v>1168.5</v>
      </c>
      <c r="K57" s="130"/>
    </row>
    <row r="58" spans="2:16" ht="15" customHeight="1">
      <c r="B58" s="253"/>
      <c r="C58" s="54" t="s">
        <v>96</v>
      </c>
      <c r="D58" s="55" t="s">
        <v>64</v>
      </c>
      <c r="E58" s="55" t="s">
        <v>44</v>
      </c>
      <c r="F58" s="65">
        <v>0.33</v>
      </c>
      <c r="G58" s="120">
        <v>1290</v>
      </c>
      <c r="H58" s="68">
        <v>1225.5</v>
      </c>
      <c r="K58" s="130"/>
    </row>
    <row r="59" spans="2:16" ht="15" customHeight="1">
      <c r="B59" s="253"/>
      <c r="C59" s="54" t="s">
        <v>97</v>
      </c>
      <c r="D59" s="55" t="s">
        <v>64</v>
      </c>
      <c r="E59" s="55" t="s">
        <v>43</v>
      </c>
      <c r="F59" s="65">
        <v>0.36</v>
      </c>
      <c r="G59" s="120">
        <v>1350</v>
      </c>
      <c r="H59" s="68">
        <v>1282.5</v>
      </c>
      <c r="K59" s="130"/>
    </row>
    <row r="60" spans="2:16" ht="15" customHeight="1">
      <c r="B60" s="253"/>
      <c r="C60" s="54" t="s">
        <v>98</v>
      </c>
      <c r="D60" s="55" t="s">
        <v>64</v>
      </c>
      <c r="E60" s="55" t="s">
        <v>42</v>
      </c>
      <c r="F60" s="65">
        <v>0.39</v>
      </c>
      <c r="G60" s="120">
        <v>1430</v>
      </c>
      <c r="H60" s="68">
        <v>1358.5</v>
      </c>
      <c r="K60" s="130"/>
    </row>
    <row r="61" spans="2:16" ht="15" customHeight="1">
      <c r="B61" s="254"/>
      <c r="C61" s="58"/>
      <c r="D61" s="57"/>
      <c r="E61" s="57"/>
      <c r="F61" s="66"/>
      <c r="G61" s="69"/>
      <c r="H61" s="69"/>
    </row>
    <row r="62" spans="2:16" ht="36" customHeight="1">
      <c r="B62" s="250" t="s">
        <v>264</v>
      </c>
      <c r="C62" s="251"/>
      <c r="D62" s="124" t="s">
        <v>56</v>
      </c>
      <c r="E62" s="124" t="s">
        <v>57</v>
      </c>
      <c r="F62" s="125" t="s">
        <v>65</v>
      </c>
      <c r="G62" s="122" t="s">
        <v>61</v>
      </c>
      <c r="H62" s="122" t="s">
        <v>62</v>
      </c>
      <c r="L62" s="117"/>
    </row>
    <row r="63" spans="2:16" ht="15" customHeight="1">
      <c r="B63" s="252" t="s">
        <v>104</v>
      </c>
      <c r="C63" s="54" t="s">
        <v>99</v>
      </c>
      <c r="D63" s="55" t="s">
        <v>64</v>
      </c>
      <c r="E63" s="55" t="s">
        <v>46</v>
      </c>
      <c r="F63" s="67">
        <v>0.27</v>
      </c>
      <c r="G63" s="120">
        <v>1060</v>
      </c>
      <c r="H63" s="71">
        <v>1007</v>
      </c>
      <c r="K63" s="130"/>
    </row>
    <row r="64" spans="2:16" ht="15" customHeight="1">
      <c r="B64" s="253"/>
      <c r="C64" s="54" t="s">
        <v>100</v>
      </c>
      <c r="D64" s="55" t="s">
        <v>64</v>
      </c>
      <c r="E64" s="55" t="s">
        <v>45</v>
      </c>
      <c r="F64" s="67">
        <v>0.3</v>
      </c>
      <c r="G64" s="120">
        <v>1100</v>
      </c>
      <c r="H64" s="68">
        <v>1045</v>
      </c>
      <c r="K64" s="130"/>
    </row>
    <row r="65" spans="2:12" ht="15" customHeight="1">
      <c r="B65" s="253"/>
      <c r="C65" s="54" t="s">
        <v>101</v>
      </c>
      <c r="D65" s="55" t="s">
        <v>64</v>
      </c>
      <c r="E65" s="55" t="s">
        <v>44</v>
      </c>
      <c r="F65" s="65">
        <v>0.33</v>
      </c>
      <c r="G65" s="120">
        <v>1160</v>
      </c>
      <c r="H65" s="68">
        <v>1102</v>
      </c>
      <c r="K65" s="130"/>
    </row>
    <row r="66" spans="2:12" ht="15" customHeight="1">
      <c r="B66" s="253"/>
      <c r="C66" s="54" t="s">
        <v>102</v>
      </c>
      <c r="D66" s="55" t="s">
        <v>64</v>
      </c>
      <c r="E66" s="55" t="s">
        <v>43</v>
      </c>
      <c r="F66" s="65">
        <v>0.36</v>
      </c>
      <c r="G66" s="120">
        <v>1200</v>
      </c>
      <c r="H66" s="68">
        <v>1140</v>
      </c>
      <c r="K66" s="130"/>
    </row>
    <row r="67" spans="2:12" ht="15" customHeight="1">
      <c r="B67" s="253"/>
      <c r="C67" s="54" t="s">
        <v>103</v>
      </c>
      <c r="D67" s="55" t="s">
        <v>64</v>
      </c>
      <c r="E67" s="55" t="s">
        <v>42</v>
      </c>
      <c r="F67" s="65">
        <v>0.39</v>
      </c>
      <c r="G67" s="120">
        <v>1250</v>
      </c>
      <c r="H67" s="68">
        <v>1187.5</v>
      </c>
      <c r="K67" s="130"/>
    </row>
    <row r="68" spans="2:12" ht="15" customHeight="1">
      <c r="B68" s="254"/>
      <c r="C68" s="58"/>
      <c r="D68" s="57"/>
      <c r="E68" s="57"/>
      <c r="F68" s="66"/>
      <c r="G68" s="69"/>
      <c r="H68" s="69"/>
    </row>
    <row r="69" spans="2:12" ht="36" customHeight="1">
      <c r="B69" s="250" t="s">
        <v>265</v>
      </c>
      <c r="C69" s="251"/>
      <c r="D69" s="124" t="s">
        <v>56</v>
      </c>
      <c r="E69" s="124" t="s">
        <v>57</v>
      </c>
      <c r="F69" s="125" t="s">
        <v>65</v>
      </c>
      <c r="G69" s="122" t="s">
        <v>61</v>
      </c>
      <c r="H69" s="122" t="s">
        <v>62</v>
      </c>
      <c r="L69" s="117"/>
    </row>
    <row r="70" spans="2:12" ht="15" customHeight="1">
      <c r="B70" s="252" t="s">
        <v>110</v>
      </c>
      <c r="C70" s="54" t="s">
        <v>105</v>
      </c>
      <c r="D70" s="55" t="s">
        <v>64</v>
      </c>
      <c r="E70" s="55" t="s">
        <v>46</v>
      </c>
      <c r="F70" s="67">
        <v>0.27</v>
      </c>
      <c r="G70" s="120">
        <v>950</v>
      </c>
      <c r="H70" s="131">
        <v>902.5</v>
      </c>
      <c r="K70" s="130"/>
    </row>
    <row r="71" spans="2:12" ht="15" customHeight="1">
      <c r="B71" s="253"/>
      <c r="C71" s="54" t="s">
        <v>106</v>
      </c>
      <c r="D71" s="55" t="s">
        <v>64</v>
      </c>
      <c r="E71" s="55" t="s">
        <v>45</v>
      </c>
      <c r="F71" s="67">
        <v>0.3</v>
      </c>
      <c r="G71" s="120">
        <v>990</v>
      </c>
      <c r="H71" s="131">
        <v>940.5</v>
      </c>
      <c r="K71" s="130"/>
    </row>
    <row r="72" spans="2:12" ht="15" customHeight="1">
      <c r="B72" s="253"/>
      <c r="C72" s="54" t="s">
        <v>107</v>
      </c>
      <c r="D72" s="55" t="s">
        <v>64</v>
      </c>
      <c r="E72" s="55" t="s">
        <v>44</v>
      </c>
      <c r="F72" s="65">
        <v>0.33</v>
      </c>
      <c r="G72" s="120">
        <v>1030</v>
      </c>
      <c r="H72" s="131">
        <v>978.5</v>
      </c>
      <c r="K72" s="130"/>
    </row>
    <row r="73" spans="2:12" ht="15" customHeight="1">
      <c r="B73" s="253"/>
      <c r="C73" s="54" t="s">
        <v>108</v>
      </c>
      <c r="D73" s="55" t="s">
        <v>64</v>
      </c>
      <c r="E73" s="55" t="s">
        <v>43</v>
      </c>
      <c r="F73" s="65">
        <v>0.36</v>
      </c>
      <c r="G73" s="120">
        <v>1060</v>
      </c>
      <c r="H73" s="131">
        <v>1007</v>
      </c>
      <c r="K73" s="130"/>
    </row>
    <row r="74" spans="2:12" ht="15" customHeight="1">
      <c r="B74" s="253"/>
      <c r="C74" s="54" t="s">
        <v>109</v>
      </c>
      <c r="D74" s="55" t="s">
        <v>64</v>
      </c>
      <c r="E74" s="55" t="s">
        <v>42</v>
      </c>
      <c r="F74" s="65">
        <v>0.39</v>
      </c>
      <c r="G74" s="120">
        <v>1090</v>
      </c>
      <c r="H74" s="131">
        <v>1035.5</v>
      </c>
      <c r="K74" s="130"/>
    </row>
    <row r="75" spans="2:12" ht="15" customHeight="1">
      <c r="B75" s="254"/>
      <c r="C75" s="58"/>
      <c r="D75" s="57"/>
      <c r="E75" s="57"/>
      <c r="F75" s="66"/>
      <c r="G75" s="69"/>
      <c r="H75" s="69"/>
    </row>
    <row r="76" spans="2:12" ht="36" customHeight="1">
      <c r="B76" s="250" t="s">
        <v>266</v>
      </c>
      <c r="C76" s="251"/>
      <c r="D76" s="124" t="s">
        <v>56</v>
      </c>
      <c r="E76" s="124" t="s">
        <v>57</v>
      </c>
      <c r="F76" s="125" t="s">
        <v>65</v>
      </c>
      <c r="G76" s="122" t="s">
        <v>61</v>
      </c>
      <c r="H76" s="122" t="s">
        <v>62</v>
      </c>
      <c r="L76" s="117"/>
    </row>
    <row r="77" spans="2:12" ht="15" customHeight="1">
      <c r="B77" s="252" t="s">
        <v>112</v>
      </c>
      <c r="C77" s="54" t="s">
        <v>111</v>
      </c>
      <c r="D77" s="55" t="s">
        <v>64</v>
      </c>
      <c r="E77" s="55" t="s">
        <v>46</v>
      </c>
      <c r="F77" s="67">
        <v>0.27</v>
      </c>
      <c r="G77" s="120">
        <v>1200</v>
      </c>
      <c r="H77" s="71">
        <v>1140</v>
      </c>
      <c r="K77" s="130"/>
    </row>
    <row r="78" spans="2:12" ht="15" customHeight="1">
      <c r="B78" s="253"/>
      <c r="C78" s="54" t="s">
        <v>90</v>
      </c>
      <c r="D78" s="55" t="s">
        <v>64</v>
      </c>
      <c r="E78" s="55" t="s">
        <v>45</v>
      </c>
      <c r="F78" s="67">
        <v>0.3</v>
      </c>
      <c r="G78" s="120">
        <v>1280</v>
      </c>
      <c r="H78" s="68">
        <v>1216</v>
      </c>
      <c r="K78" s="130"/>
    </row>
    <row r="79" spans="2:12" ht="15" customHeight="1">
      <c r="B79" s="253"/>
      <c r="C79" s="54" t="s">
        <v>91</v>
      </c>
      <c r="D79" s="55" t="s">
        <v>64</v>
      </c>
      <c r="E79" s="55" t="s">
        <v>44</v>
      </c>
      <c r="F79" s="65">
        <v>0.33</v>
      </c>
      <c r="G79" s="120">
        <v>1350</v>
      </c>
      <c r="H79" s="68">
        <v>1282.5</v>
      </c>
      <c r="K79" s="130"/>
    </row>
    <row r="80" spans="2:12" ht="15" customHeight="1">
      <c r="B80" s="253"/>
      <c r="C80" s="54" t="s">
        <v>92</v>
      </c>
      <c r="D80" s="55" t="s">
        <v>64</v>
      </c>
      <c r="E80" s="55" t="s">
        <v>43</v>
      </c>
      <c r="F80" s="65">
        <v>0.36</v>
      </c>
      <c r="G80" s="120">
        <v>1400</v>
      </c>
      <c r="H80" s="68">
        <v>1330</v>
      </c>
      <c r="K80" s="130"/>
    </row>
    <row r="81" spans="2:22" ht="15" customHeight="1">
      <c r="B81" s="253"/>
      <c r="C81" s="54" t="s">
        <v>93</v>
      </c>
      <c r="D81" s="55" t="s">
        <v>64</v>
      </c>
      <c r="E81" s="55" t="s">
        <v>42</v>
      </c>
      <c r="F81" s="65">
        <v>0.39</v>
      </c>
      <c r="G81" s="120">
        <v>1470</v>
      </c>
      <c r="H81" s="68">
        <v>1396.5</v>
      </c>
      <c r="K81" s="130"/>
    </row>
    <row r="82" spans="2:22" ht="15" customHeight="1">
      <c r="B82" s="253"/>
      <c r="C82" s="54"/>
      <c r="D82" s="55"/>
      <c r="E82" s="55"/>
      <c r="F82" s="65"/>
      <c r="G82" s="68"/>
      <c r="H82" s="68"/>
    </row>
    <row r="84" spans="2:22" ht="22.8" customHeight="1">
      <c r="B84" s="336" t="s">
        <v>273</v>
      </c>
      <c r="C84" s="337"/>
      <c r="D84" s="337"/>
      <c r="E84" s="337"/>
      <c r="F84" s="337"/>
      <c r="G84" s="337"/>
      <c r="H84" s="338"/>
    </row>
    <row r="85" spans="2:22" ht="36" customHeight="1">
      <c r="B85" s="344" t="s">
        <v>348</v>
      </c>
      <c r="C85" s="345"/>
      <c r="D85" s="346" t="s">
        <v>56</v>
      </c>
      <c r="E85" s="346" t="s">
        <v>57</v>
      </c>
      <c r="F85" s="347" t="s">
        <v>65</v>
      </c>
      <c r="G85" s="348" t="s">
        <v>61</v>
      </c>
      <c r="H85" s="348" t="s">
        <v>62</v>
      </c>
      <c r="L85" s="117"/>
      <c r="N85" s="118"/>
      <c r="P85" s="130"/>
    </row>
    <row r="86" spans="2:22" ht="15" customHeight="1">
      <c r="B86" s="349" t="s">
        <v>349</v>
      </c>
      <c r="C86" s="350" t="s">
        <v>350</v>
      </c>
      <c r="D86" s="351" t="s">
        <v>64</v>
      </c>
      <c r="E86" s="351" t="s">
        <v>51</v>
      </c>
      <c r="F86" s="352">
        <v>0.18</v>
      </c>
      <c r="G86" s="353"/>
      <c r="H86" s="354"/>
      <c r="N86" s="118"/>
      <c r="P86" s="130"/>
    </row>
    <row r="87" spans="2:22" ht="15" customHeight="1">
      <c r="B87" s="355"/>
      <c r="C87" s="350" t="s">
        <v>351</v>
      </c>
      <c r="D87" s="351" t="s">
        <v>64</v>
      </c>
      <c r="E87" s="351" t="s">
        <v>52</v>
      </c>
      <c r="F87" s="352">
        <v>0.2</v>
      </c>
      <c r="G87" s="353"/>
      <c r="H87" s="356"/>
      <c r="N87" s="118"/>
      <c r="P87" s="130"/>
    </row>
    <row r="88" spans="2:22" ht="15" customHeight="1">
      <c r="B88" s="355"/>
      <c r="C88" s="350" t="s">
        <v>352</v>
      </c>
      <c r="D88" s="351" t="s">
        <v>64</v>
      </c>
      <c r="E88" s="351" t="s">
        <v>53</v>
      </c>
      <c r="F88" s="357">
        <v>0.22</v>
      </c>
      <c r="G88" s="353">
        <v>900</v>
      </c>
      <c r="H88" s="356">
        <v>900</v>
      </c>
      <c r="N88" s="118"/>
      <c r="P88" s="130"/>
    </row>
    <row r="89" spans="2:22" ht="15" customHeight="1">
      <c r="B89" s="355"/>
      <c r="C89" s="350" t="s">
        <v>353</v>
      </c>
      <c r="D89" s="351" t="s">
        <v>64</v>
      </c>
      <c r="E89" s="351" t="s">
        <v>54</v>
      </c>
      <c r="F89" s="357">
        <v>0.24</v>
      </c>
      <c r="G89" s="353"/>
      <c r="H89" s="356"/>
      <c r="N89" s="118"/>
      <c r="P89" s="130"/>
    </row>
    <row r="90" spans="2:22" ht="15" customHeight="1">
      <c r="B90" s="355"/>
      <c r="C90" s="350" t="s">
        <v>354</v>
      </c>
      <c r="D90" s="351" t="s">
        <v>64</v>
      </c>
      <c r="E90" s="351" t="s">
        <v>55</v>
      </c>
      <c r="F90" s="357">
        <v>0.26</v>
      </c>
      <c r="G90" s="353">
        <v>1000</v>
      </c>
      <c r="H90" s="356">
        <v>1000</v>
      </c>
      <c r="N90" s="118"/>
      <c r="P90" s="130"/>
    </row>
    <row r="91" spans="2:22" ht="15" customHeight="1">
      <c r="B91" s="358"/>
      <c r="C91" s="359"/>
      <c r="D91" s="360"/>
      <c r="E91" s="360"/>
      <c r="F91" s="361"/>
      <c r="G91" s="362"/>
      <c r="H91" s="362"/>
      <c r="N91" s="118"/>
      <c r="P91" s="130"/>
    </row>
    <row r="92" spans="2:22" ht="36" customHeight="1">
      <c r="B92" s="250" t="s">
        <v>269</v>
      </c>
      <c r="C92" s="251"/>
      <c r="D92" s="124" t="s">
        <v>56</v>
      </c>
      <c r="E92" s="124" t="s">
        <v>57</v>
      </c>
      <c r="F92" s="125" t="s">
        <v>65</v>
      </c>
      <c r="G92" s="122" t="s">
        <v>61</v>
      </c>
      <c r="H92" s="122" t="s">
        <v>62</v>
      </c>
      <c r="L92" s="117"/>
    </row>
    <row r="93" spans="2:22" ht="15" customHeight="1">
      <c r="B93" s="252" t="s">
        <v>113</v>
      </c>
      <c r="C93" s="54" t="s">
        <v>118</v>
      </c>
      <c r="D93" s="55" t="s">
        <v>64</v>
      </c>
      <c r="E93" s="55" t="s">
        <v>51</v>
      </c>
      <c r="F93" s="67">
        <v>0.18</v>
      </c>
      <c r="G93" s="120">
        <v>720</v>
      </c>
      <c r="H93" s="71">
        <v>684</v>
      </c>
      <c r="I93" s="118"/>
      <c r="M93" s="118"/>
      <c r="O93" s="130"/>
      <c r="P93" s="118"/>
      <c r="R93" s="118"/>
      <c r="S93" s="118"/>
      <c r="T93" s="118"/>
      <c r="U93" s="118"/>
      <c r="V93" s="118"/>
    </row>
    <row r="94" spans="2:22" ht="15" customHeight="1">
      <c r="B94" s="253"/>
      <c r="C94" s="54" t="s">
        <v>117</v>
      </c>
      <c r="D94" s="55" t="s">
        <v>64</v>
      </c>
      <c r="E94" s="55" t="s">
        <v>52</v>
      </c>
      <c r="F94" s="67">
        <v>0.2</v>
      </c>
      <c r="G94" s="120">
        <v>770</v>
      </c>
      <c r="H94" s="68">
        <v>731.5</v>
      </c>
      <c r="I94" s="118"/>
      <c r="M94" s="118"/>
      <c r="O94" s="130"/>
      <c r="P94" s="118"/>
      <c r="R94" s="118"/>
      <c r="S94" s="118"/>
      <c r="T94" s="118"/>
      <c r="U94" s="118"/>
      <c r="V94" s="118"/>
    </row>
    <row r="95" spans="2:22" ht="15" customHeight="1">
      <c r="B95" s="253"/>
      <c r="C95" s="54" t="s">
        <v>116</v>
      </c>
      <c r="D95" s="55" t="s">
        <v>64</v>
      </c>
      <c r="E95" s="55" t="s">
        <v>53</v>
      </c>
      <c r="F95" s="65">
        <v>0.22</v>
      </c>
      <c r="G95" s="120">
        <v>820</v>
      </c>
      <c r="H95" s="68">
        <v>779</v>
      </c>
      <c r="I95" s="118"/>
      <c r="M95" s="118"/>
      <c r="O95" s="130"/>
      <c r="P95" s="118"/>
      <c r="R95" s="118"/>
      <c r="S95" s="118"/>
      <c r="T95" s="118"/>
      <c r="U95" s="118"/>
      <c r="V95" s="118"/>
    </row>
    <row r="96" spans="2:22" ht="15" customHeight="1">
      <c r="B96" s="253"/>
      <c r="C96" s="54" t="s">
        <v>115</v>
      </c>
      <c r="D96" s="55" t="s">
        <v>64</v>
      </c>
      <c r="E96" s="55" t="s">
        <v>54</v>
      </c>
      <c r="F96" s="65">
        <v>0.24</v>
      </c>
      <c r="G96" s="120">
        <v>870</v>
      </c>
      <c r="H96" s="68">
        <v>826.5</v>
      </c>
      <c r="I96" s="118"/>
      <c r="M96" s="118"/>
      <c r="O96" s="130"/>
      <c r="P96" s="118"/>
      <c r="R96" s="118"/>
      <c r="S96" s="118"/>
      <c r="T96" s="118"/>
      <c r="U96" s="118"/>
      <c r="V96" s="118"/>
    </row>
    <row r="97" spans="2:22" ht="15" customHeight="1">
      <c r="B97" s="253"/>
      <c r="C97" s="54" t="s">
        <v>114</v>
      </c>
      <c r="D97" s="55" t="s">
        <v>64</v>
      </c>
      <c r="E97" s="55" t="s">
        <v>55</v>
      </c>
      <c r="F97" s="65">
        <v>0.26</v>
      </c>
      <c r="G97" s="120">
        <v>915</v>
      </c>
      <c r="H97" s="68">
        <v>869.25</v>
      </c>
      <c r="I97" s="118"/>
      <c r="M97" s="118"/>
      <c r="O97" s="130"/>
      <c r="P97" s="118"/>
      <c r="R97" s="118"/>
      <c r="S97" s="118"/>
      <c r="T97" s="118"/>
      <c r="U97" s="118"/>
      <c r="V97" s="118"/>
    </row>
    <row r="98" spans="2:22" ht="15" customHeight="1">
      <c r="B98" s="253"/>
      <c r="C98" s="54"/>
      <c r="D98" s="55"/>
      <c r="E98" s="55"/>
      <c r="F98" s="65"/>
      <c r="G98" s="68"/>
      <c r="H98" s="68"/>
    </row>
    <row r="99" spans="2:22" ht="36" customHeight="1">
      <c r="B99" s="250" t="s">
        <v>270</v>
      </c>
      <c r="C99" s="251"/>
      <c r="D99" s="124" t="s">
        <v>56</v>
      </c>
      <c r="E99" s="124" t="s">
        <v>57</v>
      </c>
      <c r="F99" s="125" t="s">
        <v>65</v>
      </c>
      <c r="G99" s="122" t="s">
        <v>61</v>
      </c>
      <c r="H99" s="122" t="s">
        <v>62</v>
      </c>
      <c r="L99" s="117"/>
    </row>
    <row r="100" spans="2:22" ht="15" customHeight="1">
      <c r="B100" s="252" t="s">
        <v>119</v>
      </c>
      <c r="C100" s="54" t="s">
        <v>120</v>
      </c>
      <c r="D100" s="55" t="s">
        <v>64</v>
      </c>
      <c r="E100" s="55" t="s">
        <v>51</v>
      </c>
      <c r="F100" s="67">
        <v>0.18</v>
      </c>
      <c r="G100" s="120">
        <v>770</v>
      </c>
      <c r="H100" s="71">
        <v>731.5</v>
      </c>
      <c r="I100" s="118"/>
      <c r="M100" s="118"/>
      <c r="O100" s="130"/>
      <c r="P100" s="118"/>
      <c r="R100" s="118"/>
      <c r="S100" s="118"/>
      <c r="T100" s="118"/>
      <c r="U100" s="118"/>
      <c r="V100" s="118"/>
    </row>
    <row r="101" spans="2:22" ht="15" customHeight="1">
      <c r="B101" s="252"/>
      <c r="C101" s="54" t="s">
        <v>124</v>
      </c>
      <c r="D101" s="55" t="s">
        <v>64</v>
      </c>
      <c r="E101" s="55" t="s">
        <v>52</v>
      </c>
      <c r="F101" s="67">
        <v>0.2</v>
      </c>
      <c r="G101" s="120">
        <v>820</v>
      </c>
      <c r="H101" s="68">
        <v>779</v>
      </c>
      <c r="I101" s="118"/>
      <c r="M101" s="118"/>
      <c r="O101" s="130"/>
      <c r="P101" s="118"/>
      <c r="R101" s="118"/>
      <c r="S101" s="118"/>
      <c r="T101" s="118"/>
      <c r="U101" s="118"/>
      <c r="V101" s="118"/>
    </row>
    <row r="102" spans="2:22" ht="15" customHeight="1">
      <c r="B102" s="252"/>
      <c r="C102" s="54" t="s">
        <v>123</v>
      </c>
      <c r="D102" s="55" t="s">
        <v>64</v>
      </c>
      <c r="E102" s="55" t="s">
        <v>53</v>
      </c>
      <c r="F102" s="65">
        <v>0.22</v>
      </c>
      <c r="G102" s="120">
        <v>870</v>
      </c>
      <c r="H102" s="68">
        <v>826.5</v>
      </c>
      <c r="I102" s="118"/>
      <c r="M102" s="118"/>
      <c r="O102" s="130"/>
      <c r="P102" s="118"/>
      <c r="R102" s="118"/>
      <c r="S102" s="118"/>
      <c r="T102" s="118"/>
      <c r="U102" s="118"/>
      <c r="V102" s="118"/>
    </row>
    <row r="103" spans="2:22" ht="15" customHeight="1">
      <c r="B103" s="252"/>
      <c r="C103" s="54" t="s">
        <v>122</v>
      </c>
      <c r="D103" s="55" t="s">
        <v>64</v>
      </c>
      <c r="E103" s="55" t="s">
        <v>54</v>
      </c>
      <c r="F103" s="65">
        <v>0.24</v>
      </c>
      <c r="G103" s="120">
        <v>930</v>
      </c>
      <c r="H103" s="68">
        <v>883.5</v>
      </c>
      <c r="I103" s="118"/>
      <c r="M103" s="118"/>
      <c r="O103" s="130"/>
      <c r="P103" s="118"/>
      <c r="R103" s="118"/>
      <c r="S103" s="118"/>
      <c r="T103" s="118"/>
      <c r="U103" s="118"/>
      <c r="V103" s="118"/>
    </row>
    <row r="104" spans="2:22" ht="15" customHeight="1">
      <c r="B104" s="252"/>
      <c r="C104" s="54" t="s">
        <v>121</v>
      </c>
      <c r="D104" s="55" t="s">
        <v>64</v>
      </c>
      <c r="E104" s="55" t="s">
        <v>55</v>
      </c>
      <c r="F104" s="65">
        <v>0.26</v>
      </c>
      <c r="G104" s="120">
        <v>980</v>
      </c>
      <c r="H104" s="68">
        <v>931</v>
      </c>
      <c r="I104" s="118"/>
      <c r="M104" s="118"/>
      <c r="O104" s="130"/>
      <c r="P104" s="118"/>
      <c r="R104" s="118"/>
      <c r="S104" s="118"/>
      <c r="T104" s="118"/>
      <c r="U104" s="118"/>
      <c r="V104" s="118"/>
    </row>
    <row r="105" spans="2:22" ht="21.75" customHeight="1">
      <c r="B105" s="97"/>
      <c r="C105" s="61"/>
      <c r="D105" s="62"/>
      <c r="E105" s="62"/>
      <c r="F105" s="98"/>
      <c r="G105" s="80"/>
      <c r="H105" s="80"/>
    </row>
    <row r="106" spans="2:22" ht="36" customHeight="1">
      <c r="B106" s="258" t="s">
        <v>267</v>
      </c>
      <c r="C106" s="258"/>
      <c r="D106" s="123" t="s">
        <v>56</v>
      </c>
      <c r="E106" s="123" t="s">
        <v>57</v>
      </c>
      <c r="F106" s="126" t="s">
        <v>65</v>
      </c>
      <c r="G106" s="113" t="s">
        <v>61</v>
      </c>
      <c r="H106" s="121" t="s">
        <v>62</v>
      </c>
      <c r="L106" s="117"/>
    </row>
    <row r="107" spans="2:22" ht="15" customHeight="1">
      <c r="B107" s="252" t="s">
        <v>125</v>
      </c>
      <c r="C107" s="54" t="s">
        <v>126</v>
      </c>
      <c r="D107" s="55" t="s">
        <v>64</v>
      </c>
      <c r="E107" s="55" t="s">
        <v>51</v>
      </c>
      <c r="F107" s="67">
        <v>0.18</v>
      </c>
      <c r="G107" s="120">
        <v>560</v>
      </c>
      <c r="H107" s="99">
        <v>532</v>
      </c>
      <c r="K107" s="130"/>
      <c r="P107" s="118"/>
    </row>
    <row r="108" spans="2:22" ht="15" customHeight="1">
      <c r="B108" s="253"/>
      <c r="C108" s="54" t="s">
        <v>127</v>
      </c>
      <c r="D108" s="55" t="s">
        <v>64</v>
      </c>
      <c r="E108" s="55" t="s">
        <v>52</v>
      </c>
      <c r="F108" s="67">
        <v>0.2</v>
      </c>
      <c r="G108" s="120">
        <v>600</v>
      </c>
      <c r="H108" s="68">
        <v>570</v>
      </c>
      <c r="K108" s="130"/>
      <c r="P108" s="118"/>
    </row>
    <row r="109" spans="2:22" ht="15" customHeight="1">
      <c r="B109" s="253"/>
      <c r="C109" s="54" t="s">
        <v>128</v>
      </c>
      <c r="D109" s="55" t="s">
        <v>64</v>
      </c>
      <c r="E109" s="55" t="s">
        <v>53</v>
      </c>
      <c r="F109" s="65">
        <v>0.22</v>
      </c>
      <c r="G109" s="120">
        <v>650</v>
      </c>
      <c r="H109" s="68">
        <v>617.5</v>
      </c>
      <c r="K109" s="130"/>
      <c r="P109" s="118"/>
    </row>
    <row r="110" spans="2:22" ht="15" customHeight="1">
      <c r="B110" s="253"/>
      <c r="C110" s="54" t="s">
        <v>129</v>
      </c>
      <c r="D110" s="55" t="s">
        <v>64</v>
      </c>
      <c r="E110" s="55" t="s">
        <v>54</v>
      </c>
      <c r="F110" s="65">
        <v>0.24</v>
      </c>
      <c r="G110" s="120">
        <v>700</v>
      </c>
      <c r="H110" s="68">
        <v>665</v>
      </c>
      <c r="K110" s="130"/>
      <c r="P110" s="118"/>
    </row>
    <row r="111" spans="2:22" ht="15" customHeight="1">
      <c r="B111" s="253"/>
      <c r="C111" s="54" t="s">
        <v>130</v>
      </c>
      <c r="D111" s="55" t="s">
        <v>64</v>
      </c>
      <c r="E111" s="55" t="s">
        <v>55</v>
      </c>
      <c r="F111" s="65">
        <v>0.26</v>
      </c>
      <c r="G111" s="120">
        <v>750</v>
      </c>
      <c r="H111" s="68">
        <v>712.5</v>
      </c>
      <c r="K111" s="130"/>
      <c r="P111" s="118"/>
    </row>
    <row r="112" spans="2:22" ht="15" customHeight="1">
      <c r="B112" s="253"/>
      <c r="C112" s="54"/>
      <c r="D112" s="55"/>
      <c r="E112" s="55"/>
      <c r="F112" s="65"/>
      <c r="G112" s="68"/>
      <c r="H112" s="68"/>
      <c r="K112" s="130"/>
    </row>
    <row r="113" spans="2:16" ht="36" customHeight="1">
      <c r="B113" s="250" t="s">
        <v>268</v>
      </c>
      <c r="C113" s="251"/>
      <c r="D113" s="124" t="s">
        <v>56</v>
      </c>
      <c r="E113" s="124" t="s">
        <v>57</v>
      </c>
      <c r="F113" s="125" t="s">
        <v>65</v>
      </c>
      <c r="G113" s="122" t="s">
        <v>61</v>
      </c>
      <c r="H113" s="122" t="s">
        <v>62</v>
      </c>
      <c r="K113" s="130"/>
      <c r="L113" s="117"/>
    </row>
    <row r="114" spans="2:16" ht="15" customHeight="1">
      <c r="B114" s="252" t="s">
        <v>131</v>
      </c>
      <c r="C114" s="54" t="s">
        <v>132</v>
      </c>
      <c r="D114" s="55" t="s">
        <v>64</v>
      </c>
      <c r="E114" s="55" t="s">
        <v>51</v>
      </c>
      <c r="F114" s="67">
        <v>0.18</v>
      </c>
      <c r="G114" s="120">
        <v>590</v>
      </c>
      <c r="H114" s="71">
        <v>560.5</v>
      </c>
      <c r="K114" s="130"/>
      <c r="P114" s="118"/>
    </row>
    <row r="115" spans="2:16" ht="15" customHeight="1">
      <c r="B115" s="253"/>
      <c r="C115" s="54" t="s">
        <v>133</v>
      </c>
      <c r="D115" s="55" t="s">
        <v>64</v>
      </c>
      <c r="E115" s="55" t="s">
        <v>52</v>
      </c>
      <c r="F115" s="67">
        <v>0.2</v>
      </c>
      <c r="G115" s="120">
        <v>620</v>
      </c>
      <c r="H115" s="68">
        <v>589</v>
      </c>
      <c r="K115" s="130"/>
      <c r="P115" s="118"/>
    </row>
    <row r="116" spans="2:16" ht="15" customHeight="1">
      <c r="B116" s="253"/>
      <c r="C116" s="54" t="s">
        <v>134</v>
      </c>
      <c r="D116" s="55" t="s">
        <v>64</v>
      </c>
      <c r="E116" s="55" t="s">
        <v>53</v>
      </c>
      <c r="F116" s="65">
        <v>0.22</v>
      </c>
      <c r="G116" s="120">
        <v>650</v>
      </c>
      <c r="H116" s="68">
        <v>617.5</v>
      </c>
      <c r="K116" s="130"/>
      <c r="P116" s="118"/>
    </row>
    <row r="117" spans="2:16" ht="15" customHeight="1">
      <c r="B117" s="253"/>
      <c r="C117" s="54" t="s">
        <v>135</v>
      </c>
      <c r="D117" s="55" t="s">
        <v>64</v>
      </c>
      <c r="E117" s="55" t="s">
        <v>54</v>
      </c>
      <c r="F117" s="65">
        <v>0.24</v>
      </c>
      <c r="G117" s="120">
        <v>690</v>
      </c>
      <c r="H117" s="68">
        <v>655.5</v>
      </c>
      <c r="K117" s="130"/>
      <c r="P117" s="118"/>
    </row>
    <row r="118" spans="2:16" ht="15" customHeight="1">
      <c r="B118" s="253"/>
      <c r="C118" s="54" t="s">
        <v>136</v>
      </c>
      <c r="D118" s="55" t="s">
        <v>64</v>
      </c>
      <c r="E118" s="55" t="s">
        <v>55</v>
      </c>
      <c r="F118" s="65">
        <v>0.26</v>
      </c>
      <c r="G118" s="120">
        <v>720</v>
      </c>
      <c r="H118" s="68">
        <v>684</v>
      </c>
      <c r="K118" s="130"/>
      <c r="P118" s="118"/>
    </row>
    <row r="119" spans="2:16" ht="15" customHeight="1">
      <c r="B119" s="253"/>
      <c r="C119" s="54"/>
      <c r="D119" s="55"/>
      <c r="E119" s="55"/>
      <c r="F119" s="65"/>
      <c r="G119" s="68"/>
      <c r="H119" s="68"/>
    </row>
    <row r="120" spans="2:16" ht="12" customHeight="1">
      <c r="B120" s="83"/>
      <c r="C120" s="83"/>
      <c r="D120" s="83"/>
      <c r="E120" s="83"/>
      <c r="F120" s="83"/>
      <c r="G120" s="83"/>
      <c r="H120" s="83"/>
    </row>
    <row r="121" spans="2:16" ht="14.4" customHeight="1">
      <c r="B121" s="259" t="s">
        <v>140</v>
      </c>
      <c r="C121" s="259"/>
      <c r="D121" s="259"/>
      <c r="E121" s="259"/>
      <c r="F121" s="259"/>
      <c r="G121" s="259"/>
      <c r="H121" s="259"/>
    </row>
    <row r="122" spans="2:16" ht="15" customHeight="1">
      <c r="B122" s="260" t="s">
        <v>139</v>
      </c>
      <c r="C122" s="260"/>
      <c r="D122" s="260"/>
      <c r="E122" s="260"/>
      <c r="F122" s="260"/>
      <c r="G122" s="260"/>
    </row>
    <row r="123" spans="2:16" ht="5.0999999999999996" customHeight="1">
      <c r="B123" s="175"/>
      <c r="C123" s="175"/>
      <c r="D123" s="175"/>
      <c r="E123" s="175"/>
      <c r="F123" s="175"/>
      <c r="G123" s="175"/>
    </row>
    <row r="124" spans="2:16" ht="25.5" customHeight="1">
      <c r="B124" s="260" t="s">
        <v>305</v>
      </c>
      <c r="C124" s="260"/>
      <c r="D124" s="260"/>
      <c r="E124" s="260"/>
      <c r="F124" s="260"/>
      <c r="G124" s="112"/>
    </row>
    <row r="125" spans="2:16" ht="5.0999999999999996" customHeight="1">
      <c r="B125" s="175"/>
      <c r="C125" s="175"/>
      <c r="D125" s="175"/>
      <c r="E125" s="175"/>
      <c r="F125" s="175"/>
      <c r="G125" s="175"/>
    </row>
    <row r="126" spans="2:16">
      <c r="B126" s="262" t="s">
        <v>306</v>
      </c>
      <c r="C126" s="262"/>
      <c r="D126" s="262"/>
      <c r="E126" s="262"/>
      <c r="F126" s="262"/>
      <c r="G126" s="262"/>
      <c r="H126" s="262"/>
    </row>
    <row r="128" spans="2:16" ht="36" customHeight="1">
      <c r="B128" s="261" t="s">
        <v>141</v>
      </c>
      <c r="C128" s="261"/>
      <c r="D128" s="261"/>
      <c r="E128" s="261"/>
      <c r="F128" s="261"/>
      <c r="G128" s="84"/>
      <c r="H128" s="80"/>
    </row>
    <row r="130" spans="8:8">
      <c r="H130" s="77" t="s">
        <v>32</v>
      </c>
    </row>
    <row r="131" spans="8:8">
      <c r="H131" s="78" t="s">
        <v>34</v>
      </c>
    </row>
    <row r="132" spans="8:8">
      <c r="H132" s="78" t="s">
        <v>28</v>
      </c>
    </row>
    <row r="133" spans="8:8">
      <c r="H133" s="79" t="s">
        <v>29</v>
      </c>
    </row>
    <row r="134" spans="8:8">
      <c r="H134" s="96" t="s">
        <v>35</v>
      </c>
    </row>
    <row r="154" spans="2:7" hidden="1"/>
    <row r="155" spans="2:7" ht="15" hidden="1" thickBot="1">
      <c r="B155" s="255" t="s">
        <v>31</v>
      </c>
      <c r="C155" s="256"/>
      <c r="D155" s="256"/>
      <c r="E155" s="256"/>
      <c r="F155" s="256"/>
      <c r="G155" s="257"/>
    </row>
    <row r="156" spans="2:7" ht="15" hidden="1" thickBot="1">
      <c r="B156" s="255" t="s">
        <v>30</v>
      </c>
      <c r="C156" s="267"/>
      <c r="D156" s="268"/>
      <c r="E156" s="255" t="s">
        <v>13</v>
      </c>
      <c r="F156" s="267"/>
      <c r="G156" s="268"/>
    </row>
    <row r="157" spans="2:7" hidden="1">
      <c r="B157" s="43" t="s">
        <v>24</v>
      </c>
      <c r="C157" s="43">
        <v>583</v>
      </c>
      <c r="D157" s="44">
        <v>5300</v>
      </c>
      <c r="E157" s="43" t="s">
        <v>24</v>
      </c>
      <c r="F157" s="43">
        <v>500</v>
      </c>
      <c r="G157" s="44">
        <v>3300</v>
      </c>
    </row>
    <row r="158" spans="2:7" hidden="1">
      <c r="B158" s="30" t="s">
        <v>23</v>
      </c>
      <c r="C158" s="30">
        <v>638</v>
      </c>
      <c r="D158" s="42">
        <v>4900</v>
      </c>
      <c r="E158" s="30" t="s">
        <v>23</v>
      </c>
      <c r="F158" s="30">
        <v>500</v>
      </c>
      <c r="G158" s="42">
        <v>3050</v>
      </c>
    </row>
    <row r="159" spans="2:7" hidden="1">
      <c r="B159" s="29" t="s">
        <v>22</v>
      </c>
      <c r="C159" s="29">
        <v>638</v>
      </c>
      <c r="D159" s="42">
        <v>4900</v>
      </c>
      <c r="E159" s="29" t="s">
        <v>22</v>
      </c>
      <c r="F159" s="29">
        <v>500</v>
      </c>
      <c r="G159" s="42">
        <v>3050</v>
      </c>
    </row>
    <row r="160" spans="2:7" hidden="1">
      <c r="B160" s="30" t="s">
        <v>21</v>
      </c>
      <c r="C160" s="30">
        <v>703</v>
      </c>
      <c r="D160" s="42">
        <v>4700</v>
      </c>
      <c r="E160" s="30" t="s">
        <v>21</v>
      </c>
      <c r="F160" s="30">
        <v>450</v>
      </c>
      <c r="G160" s="42">
        <v>2800</v>
      </c>
    </row>
    <row r="161" spans="2:7" ht="15" hidden="1" thickBot="1">
      <c r="B161" s="27" t="s">
        <v>20</v>
      </c>
      <c r="C161" s="27">
        <v>1194</v>
      </c>
      <c r="D161" s="42">
        <v>4300</v>
      </c>
      <c r="E161" s="27" t="s">
        <v>20</v>
      </c>
      <c r="F161" s="27">
        <v>400</v>
      </c>
      <c r="G161" s="42">
        <v>2600</v>
      </c>
    </row>
    <row r="162" spans="2:7" hidden="1"/>
    <row r="163" spans="2:7" hidden="1"/>
    <row r="164" spans="2:7" hidden="1"/>
    <row r="165" spans="2:7" hidden="1"/>
    <row r="166" spans="2:7" ht="15" hidden="1" thickBot="1">
      <c r="B166" s="269" t="s">
        <v>38</v>
      </c>
      <c r="C166" s="270"/>
      <c r="D166" s="271"/>
    </row>
    <row r="167" spans="2:7" hidden="1">
      <c r="B167" s="272" t="s">
        <v>36</v>
      </c>
      <c r="C167" s="28" t="s">
        <v>10</v>
      </c>
      <c r="D167" s="36" t="s">
        <v>39</v>
      </c>
    </row>
    <row r="168" spans="2:7" hidden="1">
      <c r="B168" s="273"/>
      <c r="C168" s="29" t="s">
        <v>24</v>
      </c>
      <c r="D168" s="40">
        <v>5700</v>
      </c>
    </row>
    <row r="169" spans="2:7" hidden="1">
      <c r="B169" s="273"/>
      <c r="C169" s="30" t="s">
        <v>23</v>
      </c>
      <c r="D169" s="40">
        <v>5100</v>
      </c>
    </row>
    <row r="170" spans="2:7" hidden="1">
      <c r="B170" s="273"/>
      <c r="C170" s="29" t="s">
        <v>22</v>
      </c>
      <c r="D170" s="40">
        <v>5100</v>
      </c>
    </row>
    <row r="171" spans="2:7" hidden="1">
      <c r="B171" s="273"/>
      <c r="C171" s="30" t="s">
        <v>21</v>
      </c>
      <c r="D171" s="40">
        <v>5000</v>
      </c>
    </row>
    <row r="172" spans="2:7" ht="15" hidden="1" thickBot="1">
      <c r="B172" s="273"/>
      <c r="C172" s="27" t="s">
        <v>20</v>
      </c>
      <c r="D172" s="41">
        <v>4800</v>
      </c>
    </row>
    <row r="173" spans="2:7" ht="15" hidden="1" thickBot="1">
      <c r="B173" s="274"/>
      <c r="D173" s="33"/>
    </row>
    <row r="174" spans="2:7" hidden="1">
      <c r="B174" s="272" t="s">
        <v>37</v>
      </c>
      <c r="C174" s="28" t="s">
        <v>10</v>
      </c>
      <c r="D174" s="36" t="s">
        <v>39</v>
      </c>
    </row>
    <row r="175" spans="2:7" hidden="1">
      <c r="B175" s="273"/>
      <c r="C175" s="29" t="s">
        <v>24</v>
      </c>
      <c r="D175" s="34">
        <v>3300</v>
      </c>
    </row>
    <row r="176" spans="2:7" hidden="1">
      <c r="B176" s="273"/>
      <c r="C176" s="30" t="s">
        <v>23</v>
      </c>
      <c r="D176" s="34">
        <v>3000</v>
      </c>
    </row>
    <row r="177" spans="2:4" hidden="1">
      <c r="B177" s="273"/>
      <c r="C177" s="29" t="s">
        <v>22</v>
      </c>
      <c r="D177" s="34">
        <v>3000</v>
      </c>
    </row>
    <row r="178" spans="2:4" hidden="1">
      <c r="B178" s="273"/>
      <c r="C178" s="29" t="s">
        <v>21</v>
      </c>
      <c r="D178" s="34">
        <v>2800</v>
      </c>
    </row>
    <row r="179" spans="2:4" ht="15" hidden="1" thickBot="1">
      <c r="B179" s="274"/>
      <c r="C179" s="27" t="s">
        <v>20</v>
      </c>
      <c r="D179" s="35">
        <v>2600</v>
      </c>
    </row>
    <row r="180" spans="2:4" hidden="1">
      <c r="B180" s="31"/>
      <c r="C180" s="25"/>
      <c r="D180" s="37"/>
    </row>
    <row r="181" spans="2:4" ht="15" hidden="1" thickBot="1">
      <c r="B181" s="275" t="s">
        <v>48</v>
      </c>
      <c r="C181" s="275"/>
      <c r="D181" s="275"/>
    </row>
    <row r="182" spans="2:4" ht="15" hidden="1" thickBot="1">
      <c r="B182" s="276" t="s">
        <v>137</v>
      </c>
      <c r="C182" s="277"/>
      <c r="D182" s="278"/>
    </row>
    <row r="183" spans="2:4" hidden="1">
      <c r="B183" s="263" t="s">
        <v>49</v>
      </c>
      <c r="C183" s="28" t="s">
        <v>10</v>
      </c>
      <c r="D183" s="36" t="s">
        <v>39</v>
      </c>
    </row>
    <row r="184" spans="2:4" hidden="1">
      <c r="B184" s="264"/>
      <c r="C184" s="29" t="s">
        <v>24</v>
      </c>
      <c r="D184" s="40">
        <v>3700</v>
      </c>
    </row>
    <row r="185" spans="2:4" ht="15" hidden="1" thickBot="1">
      <c r="B185" s="264"/>
      <c r="C185" s="39" t="s">
        <v>23</v>
      </c>
      <c r="D185" s="41">
        <v>3500</v>
      </c>
    </row>
    <row r="186" spans="2:4" ht="15" hidden="1" thickBot="1">
      <c r="B186" s="265"/>
      <c r="C186" s="266"/>
      <c r="D186" s="267"/>
    </row>
    <row r="187" spans="2:4" hidden="1">
      <c r="B187" s="52"/>
      <c r="C187" s="53"/>
      <c r="D187" s="53"/>
    </row>
    <row r="188" spans="2:4" ht="15" hidden="1" thickBot="1">
      <c r="B188" s="275" t="s">
        <v>47</v>
      </c>
      <c r="C188" s="275"/>
      <c r="D188" s="275"/>
    </row>
    <row r="189" spans="2:4" ht="15" hidden="1" thickBot="1">
      <c r="B189" s="276" t="s">
        <v>137</v>
      </c>
      <c r="C189" s="277"/>
      <c r="D189" s="278"/>
    </row>
    <row r="190" spans="2:4" hidden="1">
      <c r="B190" s="263" t="s">
        <v>50</v>
      </c>
      <c r="C190" s="28" t="s">
        <v>10</v>
      </c>
      <c r="D190" s="36" t="s">
        <v>39</v>
      </c>
    </row>
    <row r="191" spans="2:4" hidden="1">
      <c r="B191" s="264"/>
      <c r="C191" s="29" t="s">
        <v>24</v>
      </c>
      <c r="D191" s="40">
        <v>3000</v>
      </c>
    </row>
    <row r="192" spans="2:4" ht="15" hidden="1" thickBot="1">
      <c r="B192" s="264"/>
      <c r="C192" s="39" t="s">
        <v>23</v>
      </c>
      <c r="D192" s="41">
        <v>2500</v>
      </c>
    </row>
    <row r="193" spans="2:4" ht="15" hidden="1" thickBot="1">
      <c r="B193" s="265"/>
      <c r="C193" s="266"/>
      <c r="D193" s="267"/>
    </row>
  </sheetData>
  <mergeCells count="65">
    <mergeCell ref="B190:B193"/>
    <mergeCell ref="C193:D193"/>
    <mergeCell ref="B156:D156"/>
    <mergeCell ref="E156:G156"/>
    <mergeCell ref="B166:D166"/>
    <mergeCell ref="B167:B173"/>
    <mergeCell ref="B174:B179"/>
    <mergeCell ref="B181:D181"/>
    <mergeCell ref="B182:D182"/>
    <mergeCell ref="B183:B186"/>
    <mergeCell ref="C186:D186"/>
    <mergeCell ref="B188:D188"/>
    <mergeCell ref="B189:D189"/>
    <mergeCell ref="B155:G155"/>
    <mergeCell ref="B99:C99"/>
    <mergeCell ref="B100:B104"/>
    <mergeCell ref="B106:C106"/>
    <mergeCell ref="B107:B112"/>
    <mergeCell ref="B113:C113"/>
    <mergeCell ref="B114:B119"/>
    <mergeCell ref="B121:H121"/>
    <mergeCell ref="B122:G122"/>
    <mergeCell ref="B124:F124"/>
    <mergeCell ref="B128:F128"/>
    <mergeCell ref="B126:H126"/>
    <mergeCell ref="B93:B98"/>
    <mergeCell ref="B49:B54"/>
    <mergeCell ref="B55:C55"/>
    <mergeCell ref="B56:B61"/>
    <mergeCell ref="B62:C62"/>
    <mergeCell ref="B63:B68"/>
    <mergeCell ref="B69:C69"/>
    <mergeCell ref="B70:B75"/>
    <mergeCell ref="B76:C76"/>
    <mergeCell ref="B77:B82"/>
    <mergeCell ref="B84:H84"/>
    <mergeCell ref="B92:C92"/>
    <mergeCell ref="B85:C85"/>
    <mergeCell ref="B86:B91"/>
    <mergeCell ref="B48:C48"/>
    <mergeCell ref="B19:C19"/>
    <mergeCell ref="D19:D20"/>
    <mergeCell ref="E19:E20"/>
    <mergeCell ref="F19:F20"/>
    <mergeCell ref="B21:B26"/>
    <mergeCell ref="B34:C34"/>
    <mergeCell ref="B35:B40"/>
    <mergeCell ref="B41:C41"/>
    <mergeCell ref="B42:B47"/>
    <mergeCell ref="B27:C27"/>
    <mergeCell ref="B28:B33"/>
    <mergeCell ref="B7:H7"/>
    <mergeCell ref="B13:H13"/>
    <mergeCell ref="F14:H14"/>
    <mergeCell ref="B15:C16"/>
    <mergeCell ref="B17:H17"/>
    <mergeCell ref="E9:E10"/>
    <mergeCell ref="H9:L10"/>
    <mergeCell ref="T9:X10"/>
    <mergeCell ref="E11:G11"/>
    <mergeCell ref="B10:C11"/>
    <mergeCell ref="G19:G20"/>
    <mergeCell ref="H19:H20"/>
    <mergeCell ref="B20:C20"/>
    <mergeCell ref="B18:H18"/>
  </mergeCells>
  <hyperlinks>
    <hyperlink ref="H6" r:id="rId1"/>
    <hyperlink ref="H134" r:id="rId2"/>
  </hyperlinks>
  <pageMargins left="0.16" right="0.12" top="0.56999999999999995" bottom="0.2" header="0.3" footer="0.15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X86"/>
  <sheetViews>
    <sheetView topLeftCell="A40" zoomScaleNormal="100" workbookViewId="0">
      <selection sqref="A1:XFD1048576"/>
    </sheetView>
  </sheetViews>
  <sheetFormatPr defaultColWidth="9.109375" defaultRowHeight="14.4"/>
  <cols>
    <col min="1" max="1" width="1.6640625" style="24" customWidth="1"/>
    <col min="2" max="2" width="9.88671875" style="24" bestFit="1" customWidth="1"/>
    <col min="3" max="3" width="39.6640625" style="24" customWidth="1"/>
    <col min="4" max="4" width="7.5546875" style="24" bestFit="1" customWidth="1"/>
    <col min="5" max="5" width="11.6640625" style="24" customWidth="1"/>
    <col min="6" max="6" width="10.6640625" style="24" customWidth="1"/>
    <col min="7" max="7" width="10.44140625" style="24" customWidth="1"/>
    <col min="8" max="11" width="9.109375" style="24"/>
    <col min="12" max="12" width="10.33203125" style="24" bestFit="1" customWidth="1"/>
    <col min="13" max="13" width="9.33203125" style="24" bestFit="1" customWidth="1"/>
    <col min="14" max="14" width="9.109375" style="118"/>
    <col min="15" max="15" width="9.109375" style="24"/>
    <col min="16" max="16" width="9.109375" style="118"/>
    <col min="17" max="16384" width="9.109375" style="24"/>
  </cols>
  <sheetData>
    <row r="1" spans="1:24" ht="4.5" customHeight="1">
      <c r="A1"/>
      <c r="B1"/>
      <c r="C1"/>
      <c r="D1"/>
      <c r="E1"/>
      <c r="F1"/>
      <c r="G1"/>
    </row>
    <row r="2" spans="1:24">
      <c r="A2"/>
      <c r="B2" s="88" t="s">
        <v>258</v>
      </c>
      <c r="C2" s="76"/>
      <c r="D2"/>
      <c r="E2"/>
      <c r="F2"/>
      <c r="G2" s="77" t="s">
        <v>32</v>
      </c>
    </row>
    <row r="3" spans="1:24">
      <c r="A3"/>
      <c r="B3" s="74" t="s">
        <v>33</v>
      </c>
      <c r="C3"/>
      <c r="D3"/>
      <c r="E3"/>
      <c r="F3"/>
      <c r="G3" s="78" t="s">
        <v>34</v>
      </c>
    </row>
    <row r="4" spans="1:24">
      <c r="A4"/>
      <c r="B4" s="74" t="s">
        <v>27</v>
      </c>
      <c r="C4"/>
      <c r="D4"/>
      <c r="E4"/>
      <c r="F4"/>
      <c r="G4" s="78" t="s">
        <v>28</v>
      </c>
    </row>
    <row r="5" spans="1:24">
      <c r="A5"/>
      <c r="B5" s="75" t="s">
        <v>26</v>
      </c>
      <c r="C5"/>
      <c r="D5"/>
      <c r="E5"/>
      <c r="F5"/>
      <c r="G5" s="79" t="s">
        <v>29</v>
      </c>
    </row>
    <row r="6" spans="1:24">
      <c r="A6"/>
      <c r="B6"/>
      <c r="C6"/>
      <c r="D6"/>
      <c r="E6"/>
      <c r="F6"/>
      <c r="G6" s="96" t="s">
        <v>35</v>
      </c>
    </row>
    <row r="7" spans="1:24" ht="19.5" customHeight="1">
      <c r="A7" s="38"/>
      <c r="B7" s="229" t="s">
        <v>59</v>
      </c>
      <c r="C7" s="229"/>
      <c r="D7" s="229"/>
      <c r="E7" s="229"/>
      <c r="F7" s="229"/>
      <c r="G7" s="229"/>
    </row>
    <row r="8" spans="1:24" ht="25.8">
      <c r="A8" s="51"/>
      <c r="B8" s="190" t="s">
        <v>314</v>
      </c>
      <c r="C8" s="177"/>
      <c r="D8" s="177"/>
      <c r="E8" s="177"/>
      <c r="F8" s="177"/>
      <c r="G8" s="177"/>
      <c r="N8" s="168"/>
    </row>
    <row r="9" spans="1:24" ht="29.25" customHeight="1">
      <c r="A9" s="38"/>
      <c r="B9" s="10"/>
      <c r="C9" s="10" t="s">
        <v>310</v>
      </c>
      <c r="D9" s="10"/>
      <c r="E9" s="249" t="s">
        <v>311</v>
      </c>
      <c r="F9" s="191" t="s">
        <v>315</v>
      </c>
      <c r="G9"/>
      <c r="H9" s="239" t="s">
        <v>317</v>
      </c>
      <c r="I9" s="239"/>
      <c r="J9" s="239"/>
      <c r="K9" s="239"/>
      <c r="L9" s="239"/>
      <c r="N9" s="168"/>
      <c r="T9" s="239" t="s">
        <v>312</v>
      </c>
      <c r="U9" s="239"/>
      <c r="V9" s="239"/>
      <c r="W9" s="239"/>
      <c r="X9" s="239"/>
    </row>
    <row r="10" spans="1:24" ht="15" customHeight="1">
      <c r="A10" s="10"/>
      <c r="B10" s="241" t="s">
        <v>313</v>
      </c>
      <c r="C10" s="242"/>
      <c r="D10" s="279"/>
      <c r="E10" s="249"/>
      <c r="F10" s="191" t="s">
        <v>316</v>
      </c>
      <c r="G10"/>
      <c r="H10" s="239"/>
      <c r="I10" s="239"/>
      <c r="J10" s="239"/>
      <c r="K10" s="239"/>
      <c r="L10" s="239"/>
      <c r="N10" s="168"/>
      <c r="T10" s="239"/>
      <c r="U10" s="239"/>
      <c r="V10" s="239"/>
      <c r="W10" s="239"/>
      <c r="X10" s="239"/>
    </row>
    <row r="11" spans="1:24" ht="61.5" customHeight="1">
      <c r="A11"/>
      <c r="B11" s="242"/>
      <c r="C11" s="242"/>
      <c r="D11" s="279"/>
      <c r="E11" s="240"/>
      <c r="F11" s="240"/>
      <c r="G11" s="240"/>
      <c r="N11" s="168"/>
    </row>
    <row r="12" spans="1:24" ht="9.9" customHeight="1">
      <c r="A12" s="38"/>
      <c r="B12" s="72"/>
      <c r="C12" s="73"/>
      <c r="D12" s="72"/>
      <c r="E12" s="72"/>
      <c r="F12" s="72"/>
      <c r="G12" s="72"/>
    </row>
    <row r="13" spans="1:24" ht="26.4" thickBot="1">
      <c r="A13" s="51"/>
      <c r="B13" s="230" t="s">
        <v>210</v>
      </c>
      <c r="C13" s="230"/>
      <c r="D13" s="230"/>
      <c r="E13" s="230"/>
      <c r="F13" s="230"/>
      <c r="G13" s="230"/>
    </row>
    <row r="14" spans="1:24" ht="29.25" customHeight="1" thickBot="1">
      <c r="A14" s="38"/>
      <c r="B14" s="10"/>
      <c r="C14" s="10"/>
      <c r="D14" s="10"/>
      <c r="E14" s="245" t="s">
        <v>190</v>
      </c>
      <c r="F14" s="246"/>
      <c r="G14" s="247"/>
    </row>
    <row r="15" spans="1:24">
      <c r="A15" s="10"/>
      <c r="B15" s="234" t="s">
        <v>60</v>
      </c>
      <c r="C15" s="235"/>
      <c r="D15" s="10"/>
      <c r="E15" s="45" t="s">
        <v>40</v>
      </c>
      <c r="F15" s="47" t="s">
        <v>229</v>
      </c>
      <c r="G15" s="48" t="s">
        <v>230</v>
      </c>
    </row>
    <row r="16" spans="1:24" ht="15.75" customHeight="1" thickBot="1">
      <c r="A16"/>
      <c r="B16" s="248"/>
      <c r="C16" s="248"/>
      <c r="D16" s="10"/>
      <c r="E16" s="46"/>
      <c r="F16" s="49">
        <v>-0.03</v>
      </c>
      <c r="G16" s="50">
        <v>-0.05</v>
      </c>
    </row>
    <row r="17" spans="1:16" ht="23.25" customHeight="1">
      <c r="A17"/>
      <c r="B17" s="295" t="s">
        <v>209</v>
      </c>
      <c r="C17" s="296"/>
      <c r="D17" s="296"/>
      <c r="E17" s="296"/>
      <c r="F17" s="296"/>
      <c r="G17" s="297"/>
    </row>
    <row r="18" spans="1:16" s="167" customFormat="1" ht="27.75" customHeight="1">
      <c r="A18" s="132"/>
      <c r="B18" s="298" t="s">
        <v>255</v>
      </c>
      <c r="C18" s="299"/>
      <c r="D18" s="299"/>
      <c r="E18" s="299"/>
      <c r="F18" s="299"/>
      <c r="G18" s="300"/>
      <c r="N18" s="168"/>
      <c r="P18" s="168"/>
    </row>
    <row r="19" spans="1:16" ht="15" customHeight="1">
      <c r="A19"/>
      <c r="B19" s="292" t="s">
        <v>63</v>
      </c>
      <c r="C19" s="293"/>
      <c r="D19" s="293"/>
      <c r="E19" s="293"/>
      <c r="F19" s="293"/>
      <c r="G19" s="294"/>
    </row>
    <row r="20" spans="1:16" ht="16.5" customHeight="1">
      <c r="A20"/>
      <c r="B20" s="224" t="s">
        <v>25</v>
      </c>
      <c r="C20" s="224"/>
      <c r="D20" s="209" t="s">
        <v>56</v>
      </c>
      <c r="E20" s="209" t="s">
        <v>57</v>
      </c>
      <c r="F20" s="213" t="s">
        <v>309</v>
      </c>
      <c r="G20" s="213"/>
    </row>
    <row r="21" spans="1:16" ht="17.399999999999999">
      <c r="A21"/>
      <c r="B21" s="291" t="s">
        <v>212</v>
      </c>
      <c r="C21" s="291"/>
      <c r="D21" s="210"/>
      <c r="E21" s="210"/>
      <c r="F21" s="227"/>
      <c r="G21" s="214"/>
      <c r="L21" s="130"/>
    </row>
    <row r="22" spans="1:16" ht="15" customHeight="1">
      <c r="A22"/>
      <c r="B22" s="252" t="s">
        <v>212</v>
      </c>
      <c r="C22" s="178" t="s">
        <v>223</v>
      </c>
      <c r="D22" s="179" t="s">
        <v>64</v>
      </c>
      <c r="E22" s="179" t="s">
        <v>207</v>
      </c>
      <c r="F22" s="184">
        <v>530</v>
      </c>
      <c r="G22" s="184"/>
      <c r="M22" s="118"/>
      <c r="O22" s="130"/>
    </row>
    <row r="23" spans="1:16" ht="15" customHeight="1">
      <c r="A23"/>
      <c r="B23" s="253"/>
      <c r="C23" s="178" t="s">
        <v>319</v>
      </c>
      <c r="D23" s="179" t="s">
        <v>64</v>
      </c>
      <c r="E23" s="179" t="s">
        <v>320</v>
      </c>
      <c r="F23" s="184">
        <v>650</v>
      </c>
      <c r="G23" s="184"/>
      <c r="M23" s="118"/>
      <c r="O23" s="130"/>
    </row>
    <row r="24" spans="1:16" ht="15" customHeight="1">
      <c r="A24"/>
      <c r="B24" s="253"/>
      <c r="C24" s="178" t="s">
        <v>321</v>
      </c>
      <c r="D24" s="179" t="s">
        <v>64</v>
      </c>
      <c r="E24" s="179" t="s">
        <v>322</v>
      </c>
      <c r="F24" s="184">
        <v>840</v>
      </c>
      <c r="G24" s="184"/>
      <c r="M24" s="118"/>
      <c r="O24" s="130"/>
    </row>
    <row r="25" spans="1:16" ht="15" customHeight="1">
      <c r="A25"/>
      <c r="B25" s="253"/>
      <c r="C25" s="178" t="s">
        <v>323</v>
      </c>
      <c r="D25" s="179" t="s">
        <v>64</v>
      </c>
      <c r="E25" s="179" t="s">
        <v>324</v>
      </c>
      <c r="F25" s="184">
        <v>1190</v>
      </c>
      <c r="G25" s="184"/>
      <c r="M25" s="118"/>
      <c r="O25" s="130"/>
    </row>
    <row r="26" spans="1:16" ht="15" customHeight="1">
      <c r="A26"/>
      <c r="B26" s="253"/>
      <c r="C26" s="178"/>
      <c r="D26" s="179"/>
      <c r="E26" s="179"/>
      <c r="F26" s="184"/>
      <c r="G26" s="184"/>
      <c r="M26" s="118"/>
      <c r="O26" s="130"/>
    </row>
    <row r="27" spans="1:16" ht="12.9" customHeight="1">
      <c r="A27"/>
      <c r="B27" s="254"/>
      <c r="C27" s="178"/>
      <c r="D27" s="179"/>
      <c r="E27" s="179"/>
      <c r="F27" s="203"/>
      <c r="G27" s="189"/>
      <c r="M27" s="118"/>
      <c r="O27" s="130"/>
    </row>
    <row r="28" spans="1:16" ht="17.399999999999999">
      <c r="A28"/>
      <c r="B28" s="280" t="s">
        <v>211</v>
      </c>
      <c r="C28" s="281"/>
      <c r="D28" s="134" t="s">
        <v>56</v>
      </c>
      <c r="E28" s="134" t="s">
        <v>57</v>
      </c>
      <c r="F28" s="176" t="s">
        <v>309</v>
      </c>
      <c r="G28" s="136"/>
      <c r="K28" s="117"/>
      <c r="M28" s="118"/>
      <c r="O28" s="130"/>
    </row>
    <row r="29" spans="1:16" ht="15" customHeight="1">
      <c r="A29"/>
      <c r="B29" s="252" t="s">
        <v>211</v>
      </c>
      <c r="C29" s="178" t="s">
        <v>224</v>
      </c>
      <c r="D29" s="179" t="s">
        <v>64</v>
      </c>
      <c r="E29" s="179" t="s">
        <v>207</v>
      </c>
      <c r="F29" s="184">
        <v>400</v>
      </c>
      <c r="G29" s="184"/>
      <c r="M29" s="118"/>
      <c r="O29" s="130"/>
    </row>
    <row r="30" spans="1:16" ht="15" customHeight="1">
      <c r="A30"/>
      <c r="B30" s="253"/>
      <c r="C30" s="178" t="s">
        <v>335</v>
      </c>
      <c r="D30" s="179" t="s">
        <v>64</v>
      </c>
      <c r="E30" s="179" t="s">
        <v>320</v>
      </c>
      <c r="F30" s="184">
        <v>520</v>
      </c>
      <c r="G30" s="184"/>
      <c r="M30" s="118"/>
      <c r="O30" s="130"/>
    </row>
    <row r="31" spans="1:16" ht="15" customHeight="1">
      <c r="A31"/>
      <c r="B31" s="253"/>
      <c r="C31" s="178" t="s">
        <v>336</v>
      </c>
      <c r="D31" s="179" t="s">
        <v>64</v>
      </c>
      <c r="E31" s="179" t="s">
        <v>322</v>
      </c>
      <c r="F31" s="184">
        <v>650</v>
      </c>
      <c r="G31" s="184"/>
      <c r="M31" s="118"/>
      <c r="O31" s="130"/>
    </row>
    <row r="32" spans="1:16" ht="15" customHeight="1">
      <c r="A32"/>
      <c r="B32" s="253"/>
      <c r="C32" s="178" t="s">
        <v>337</v>
      </c>
      <c r="D32" s="179" t="s">
        <v>64</v>
      </c>
      <c r="E32" s="179" t="s">
        <v>324</v>
      </c>
      <c r="F32" s="184">
        <v>840</v>
      </c>
      <c r="G32" s="184"/>
      <c r="M32" s="118"/>
      <c r="O32" s="130"/>
    </row>
    <row r="33" spans="1:15" ht="15" customHeight="1">
      <c r="A33"/>
      <c r="B33" s="253"/>
      <c r="C33" s="178"/>
      <c r="D33" s="179"/>
      <c r="E33" s="179"/>
      <c r="F33" s="184"/>
      <c r="G33" s="184"/>
      <c r="M33" s="118"/>
      <c r="O33" s="130"/>
    </row>
    <row r="34" spans="1:15" ht="17.399999999999999">
      <c r="B34" s="280" t="s">
        <v>213</v>
      </c>
      <c r="C34" s="281"/>
      <c r="D34" s="134" t="s">
        <v>56</v>
      </c>
      <c r="E34" s="134" t="s">
        <v>57</v>
      </c>
      <c r="F34" s="176" t="s">
        <v>309</v>
      </c>
      <c r="G34" s="136"/>
      <c r="K34" s="117"/>
      <c r="M34" s="118"/>
      <c r="O34" s="130"/>
    </row>
    <row r="35" spans="1:15" ht="15" customHeight="1">
      <c r="B35" s="252" t="s">
        <v>228</v>
      </c>
      <c r="C35" s="178" t="s">
        <v>219</v>
      </c>
      <c r="D35" s="179" t="s">
        <v>64</v>
      </c>
      <c r="E35" s="179" t="s">
        <v>206</v>
      </c>
      <c r="F35" s="182">
        <v>1690</v>
      </c>
      <c r="G35" s="182"/>
      <c r="M35" s="118"/>
      <c r="O35" s="130"/>
    </row>
    <row r="36" spans="1:15" ht="15" customHeight="1">
      <c r="B36" s="253"/>
      <c r="C36" s="178" t="s">
        <v>325</v>
      </c>
      <c r="D36" s="179" t="s">
        <v>64</v>
      </c>
      <c r="E36" s="179" t="s">
        <v>326</v>
      </c>
      <c r="F36" s="182">
        <v>1890</v>
      </c>
      <c r="G36" s="182"/>
      <c r="M36" s="118"/>
      <c r="O36" s="130"/>
    </row>
    <row r="37" spans="1:15" ht="15" customHeight="1">
      <c r="B37" s="253"/>
      <c r="C37" s="178" t="s">
        <v>327</v>
      </c>
      <c r="D37" s="179" t="s">
        <v>64</v>
      </c>
      <c r="E37" s="179" t="s">
        <v>328</v>
      </c>
      <c r="F37" s="182">
        <v>2700</v>
      </c>
      <c r="G37" s="182"/>
      <c r="M37" s="118"/>
      <c r="O37" s="130"/>
    </row>
    <row r="38" spans="1:15" ht="15" customHeight="1">
      <c r="B38" s="253"/>
      <c r="C38" s="178" t="s">
        <v>329</v>
      </c>
      <c r="D38" s="179" t="s">
        <v>64</v>
      </c>
      <c r="E38" s="179" t="s">
        <v>330</v>
      </c>
      <c r="F38" s="182">
        <v>3200</v>
      </c>
      <c r="G38" s="182"/>
      <c r="M38" s="118"/>
      <c r="O38" s="130"/>
    </row>
    <row r="39" spans="1:15" ht="15" customHeight="1">
      <c r="B39" s="253"/>
      <c r="C39" s="178"/>
      <c r="D39" s="179"/>
      <c r="E39" s="179"/>
      <c r="F39" s="182"/>
      <c r="G39" s="182"/>
      <c r="M39" s="118"/>
      <c r="O39" s="130"/>
    </row>
    <row r="40" spans="1:15" ht="17.399999999999999">
      <c r="B40" s="280" t="s">
        <v>214</v>
      </c>
      <c r="C40" s="281"/>
      <c r="D40" s="134" t="s">
        <v>56</v>
      </c>
      <c r="E40" s="134" t="s">
        <v>57</v>
      </c>
      <c r="F40" s="176" t="s">
        <v>309</v>
      </c>
      <c r="G40" s="136"/>
      <c r="K40" s="117"/>
      <c r="M40" s="118"/>
      <c r="O40" s="130"/>
    </row>
    <row r="41" spans="1:15" ht="15" customHeight="1">
      <c r="B41" s="287" t="s">
        <v>227</v>
      </c>
      <c r="C41" s="178" t="s">
        <v>220</v>
      </c>
      <c r="D41" s="179" t="s">
        <v>64</v>
      </c>
      <c r="E41" s="179" t="s">
        <v>206</v>
      </c>
      <c r="F41" s="182">
        <v>1250</v>
      </c>
      <c r="G41" s="182"/>
      <c r="M41" s="118"/>
      <c r="O41" s="130"/>
    </row>
    <row r="42" spans="1:15" ht="15" customHeight="1">
      <c r="B42" s="288"/>
      <c r="C42" s="178" t="s">
        <v>338</v>
      </c>
      <c r="D42" s="179" t="s">
        <v>64</v>
      </c>
      <c r="E42" s="179" t="s">
        <v>326</v>
      </c>
      <c r="F42" s="182">
        <v>1400</v>
      </c>
      <c r="G42" s="182"/>
      <c r="M42" s="118"/>
      <c r="O42" s="130"/>
    </row>
    <row r="43" spans="1:15" ht="15" customHeight="1">
      <c r="B43" s="288"/>
      <c r="C43" s="178" t="s">
        <v>339</v>
      </c>
      <c r="D43" s="179" t="s">
        <v>64</v>
      </c>
      <c r="E43" s="179" t="s">
        <v>328</v>
      </c>
      <c r="F43" s="182">
        <v>1890</v>
      </c>
      <c r="G43" s="182"/>
      <c r="M43" s="118"/>
      <c r="O43" s="130"/>
    </row>
    <row r="44" spans="1:15" ht="15" customHeight="1">
      <c r="B44" s="288"/>
      <c r="C44" s="178" t="s">
        <v>340</v>
      </c>
      <c r="D44" s="179" t="s">
        <v>64</v>
      </c>
      <c r="E44" s="179" t="s">
        <v>330</v>
      </c>
      <c r="F44" s="182">
        <v>2380</v>
      </c>
      <c r="G44" s="182"/>
      <c r="M44" s="118"/>
      <c r="O44" s="130"/>
    </row>
    <row r="45" spans="1:15" ht="15" customHeight="1">
      <c r="B45" s="288"/>
      <c r="C45" s="178"/>
      <c r="D45" s="179"/>
      <c r="E45" s="179"/>
      <c r="F45" s="182"/>
      <c r="G45" s="182"/>
      <c r="M45" s="118"/>
      <c r="O45" s="130"/>
    </row>
    <row r="46" spans="1:15" ht="17.399999999999999">
      <c r="B46" s="285" t="s">
        <v>215</v>
      </c>
      <c r="C46" s="286"/>
      <c r="D46" s="133" t="s">
        <v>56</v>
      </c>
      <c r="E46" s="133" t="s">
        <v>57</v>
      </c>
      <c r="F46" s="176" t="s">
        <v>256</v>
      </c>
      <c r="G46" s="135"/>
      <c r="K46" s="117"/>
    </row>
    <row r="47" spans="1:15" ht="15" customHeight="1">
      <c r="B47" s="289" t="s">
        <v>331</v>
      </c>
      <c r="C47" s="290"/>
      <c r="D47" s="199" t="s">
        <v>208</v>
      </c>
      <c r="E47" s="200" t="s">
        <v>275</v>
      </c>
      <c r="F47" s="201">
        <v>840</v>
      </c>
      <c r="G47" s="202"/>
      <c r="J47" s="130"/>
    </row>
    <row r="48" spans="1:15" ht="15" customHeight="1">
      <c r="B48" s="289" t="s">
        <v>332</v>
      </c>
      <c r="C48" s="290"/>
      <c r="D48" s="199" t="s">
        <v>208</v>
      </c>
      <c r="E48" s="200" t="s">
        <v>275</v>
      </c>
      <c r="F48" s="201">
        <v>910</v>
      </c>
      <c r="G48" s="202"/>
      <c r="J48" s="130"/>
    </row>
    <row r="49" spans="2:11" ht="18" customHeight="1">
      <c r="B49" s="285" t="s">
        <v>218</v>
      </c>
      <c r="C49" s="286"/>
      <c r="D49" s="192" t="s">
        <v>56</v>
      </c>
      <c r="E49" s="192" t="s">
        <v>57</v>
      </c>
      <c r="F49" s="193" t="s">
        <v>256</v>
      </c>
      <c r="G49" s="194"/>
      <c r="K49" s="117"/>
    </row>
    <row r="50" spans="2:11">
      <c r="B50" s="289" t="s">
        <v>334</v>
      </c>
      <c r="C50" s="290"/>
      <c r="D50" s="195" t="s">
        <v>208</v>
      </c>
      <c r="E50" s="196" t="s">
        <v>275</v>
      </c>
      <c r="F50" s="197">
        <v>630</v>
      </c>
      <c r="G50" s="198"/>
      <c r="J50" s="130"/>
    </row>
    <row r="51" spans="2:11">
      <c r="B51" s="289" t="s">
        <v>333</v>
      </c>
      <c r="C51" s="290"/>
      <c r="D51" s="195" t="s">
        <v>208</v>
      </c>
      <c r="E51" s="196" t="s">
        <v>275</v>
      </c>
      <c r="F51" s="197">
        <v>700</v>
      </c>
      <c r="G51" s="198"/>
      <c r="J51" s="130"/>
    </row>
    <row r="52" spans="2:11" ht="36" hidden="1" customHeight="1">
      <c r="B52" s="280" t="s">
        <v>216</v>
      </c>
      <c r="C52" s="281"/>
      <c r="D52" s="134" t="s">
        <v>56</v>
      </c>
      <c r="E52" s="134" t="s">
        <v>57</v>
      </c>
      <c r="F52" s="136" t="s">
        <v>61</v>
      </c>
      <c r="G52" s="136"/>
      <c r="K52" s="117"/>
    </row>
    <row r="53" spans="2:11" ht="12.9" hidden="1" customHeight="1">
      <c r="B53" s="252" t="s">
        <v>216</v>
      </c>
      <c r="C53" s="282" t="s">
        <v>226</v>
      </c>
      <c r="D53" s="282" t="s">
        <v>208</v>
      </c>
      <c r="E53" s="282"/>
      <c r="F53" s="304"/>
      <c r="G53" s="301"/>
      <c r="J53" s="130"/>
    </row>
    <row r="54" spans="2:11" ht="12.9" hidden="1" customHeight="1">
      <c r="B54" s="253"/>
      <c r="C54" s="283"/>
      <c r="D54" s="283"/>
      <c r="E54" s="283"/>
      <c r="F54" s="305"/>
      <c r="G54" s="302"/>
      <c r="J54" s="130"/>
    </row>
    <row r="55" spans="2:11" ht="12.9" hidden="1" customHeight="1">
      <c r="B55" s="253"/>
      <c r="C55" s="283"/>
      <c r="D55" s="283"/>
      <c r="E55" s="283"/>
      <c r="F55" s="305"/>
      <c r="G55" s="302"/>
      <c r="J55" s="130"/>
    </row>
    <row r="56" spans="2:11" ht="12.9" hidden="1" customHeight="1">
      <c r="B56" s="253"/>
      <c r="C56" s="283"/>
      <c r="D56" s="283"/>
      <c r="E56" s="283"/>
      <c r="F56" s="305"/>
      <c r="G56" s="302"/>
      <c r="J56" s="130"/>
    </row>
    <row r="57" spans="2:11" ht="12.9" hidden="1" customHeight="1">
      <c r="B57" s="253"/>
      <c r="C57" s="283"/>
      <c r="D57" s="283"/>
      <c r="E57" s="283"/>
      <c r="F57" s="305"/>
      <c r="G57" s="302"/>
      <c r="J57" s="130"/>
    </row>
    <row r="58" spans="2:11" ht="12.9" hidden="1" customHeight="1">
      <c r="B58" s="254"/>
      <c r="C58" s="284"/>
      <c r="D58" s="284"/>
      <c r="E58" s="284"/>
      <c r="F58" s="306"/>
      <c r="G58" s="303"/>
    </row>
    <row r="59" spans="2:11" ht="36" hidden="1" customHeight="1">
      <c r="B59" s="280" t="s">
        <v>217</v>
      </c>
      <c r="C59" s="281"/>
      <c r="D59" s="134" t="s">
        <v>56</v>
      </c>
      <c r="E59" s="134" t="s">
        <v>57</v>
      </c>
      <c r="F59" s="136" t="s">
        <v>61</v>
      </c>
      <c r="G59" s="136"/>
      <c r="K59" s="117"/>
    </row>
    <row r="60" spans="2:11" ht="12.9" hidden="1" customHeight="1">
      <c r="B60" s="252" t="s">
        <v>217</v>
      </c>
      <c r="C60" s="282" t="s">
        <v>225</v>
      </c>
      <c r="D60" s="282" t="s">
        <v>208</v>
      </c>
      <c r="E60" s="282"/>
      <c r="F60" s="304"/>
      <c r="G60" s="307"/>
      <c r="J60" s="130"/>
    </row>
    <row r="61" spans="2:11" ht="12.9" hidden="1" customHeight="1">
      <c r="B61" s="253"/>
      <c r="C61" s="283"/>
      <c r="D61" s="283"/>
      <c r="E61" s="283"/>
      <c r="F61" s="305"/>
      <c r="G61" s="308"/>
      <c r="J61" s="130"/>
    </row>
    <row r="62" spans="2:11" ht="12.9" hidden="1" customHeight="1">
      <c r="B62" s="253"/>
      <c r="C62" s="283"/>
      <c r="D62" s="283"/>
      <c r="E62" s="283"/>
      <c r="F62" s="305"/>
      <c r="G62" s="308"/>
      <c r="J62" s="130"/>
    </row>
    <row r="63" spans="2:11" ht="12.9" hidden="1" customHeight="1">
      <c r="B63" s="253"/>
      <c r="C63" s="283"/>
      <c r="D63" s="283"/>
      <c r="E63" s="283"/>
      <c r="F63" s="305"/>
      <c r="G63" s="308"/>
      <c r="J63" s="130"/>
    </row>
    <row r="64" spans="2:11" ht="12.9" hidden="1" customHeight="1">
      <c r="B64" s="253"/>
      <c r="C64" s="283"/>
      <c r="D64" s="283"/>
      <c r="E64" s="283"/>
      <c r="F64" s="305"/>
      <c r="G64" s="308"/>
      <c r="J64" s="130"/>
    </row>
    <row r="65" spans="2:21" ht="12.9" hidden="1" customHeight="1">
      <c r="B65" s="253"/>
      <c r="C65" s="284"/>
      <c r="D65" s="284"/>
      <c r="E65" s="284"/>
      <c r="F65" s="306"/>
      <c r="G65" s="309"/>
    </row>
    <row r="66" spans="2:21" ht="36" hidden="1" customHeight="1">
      <c r="B66" s="280" t="s">
        <v>221</v>
      </c>
      <c r="C66" s="281"/>
      <c r="D66" s="134" t="s">
        <v>56</v>
      </c>
      <c r="E66" s="134" t="s">
        <v>57</v>
      </c>
      <c r="F66" s="136" t="s">
        <v>61</v>
      </c>
      <c r="G66" s="136"/>
      <c r="K66" s="117"/>
    </row>
    <row r="67" spans="2:21" ht="12" hidden="1" customHeight="1">
      <c r="B67" s="252" t="s">
        <v>221</v>
      </c>
      <c r="C67" s="282" t="s">
        <v>221</v>
      </c>
      <c r="D67" s="282" t="s">
        <v>208</v>
      </c>
      <c r="E67" s="282"/>
      <c r="F67" s="310"/>
      <c r="G67" s="307"/>
      <c r="H67" s="118"/>
      <c r="L67" s="118"/>
      <c r="N67" s="130"/>
      <c r="O67" s="118"/>
      <c r="Q67" s="118"/>
      <c r="R67" s="118"/>
      <c r="S67" s="118"/>
      <c r="T67" s="118"/>
      <c r="U67" s="118"/>
    </row>
    <row r="68" spans="2:21" ht="12" hidden="1" customHeight="1">
      <c r="B68" s="253"/>
      <c r="C68" s="283"/>
      <c r="D68" s="283"/>
      <c r="E68" s="283"/>
      <c r="F68" s="311"/>
      <c r="G68" s="308"/>
      <c r="H68" s="118"/>
      <c r="L68" s="118"/>
      <c r="N68" s="130"/>
      <c r="O68" s="118"/>
      <c r="Q68" s="118"/>
      <c r="R68" s="118"/>
      <c r="S68" s="118"/>
      <c r="T68" s="118"/>
      <c r="U68" s="118"/>
    </row>
    <row r="69" spans="2:21" ht="12" hidden="1" customHeight="1">
      <c r="B69" s="253"/>
      <c r="C69" s="283"/>
      <c r="D69" s="283"/>
      <c r="E69" s="283"/>
      <c r="F69" s="311"/>
      <c r="G69" s="308"/>
      <c r="H69" s="118"/>
      <c r="L69" s="118"/>
      <c r="N69" s="130"/>
      <c r="O69" s="118"/>
      <c r="Q69" s="118"/>
      <c r="R69" s="118"/>
      <c r="S69" s="118"/>
      <c r="T69" s="118"/>
      <c r="U69" s="118"/>
    </row>
    <row r="70" spans="2:21" ht="12" hidden="1" customHeight="1">
      <c r="B70" s="253"/>
      <c r="C70" s="283"/>
      <c r="D70" s="283"/>
      <c r="E70" s="283"/>
      <c r="F70" s="311"/>
      <c r="G70" s="308"/>
      <c r="H70" s="118"/>
      <c r="L70" s="118"/>
      <c r="N70" s="130"/>
      <c r="O70" s="118"/>
      <c r="Q70" s="118"/>
      <c r="R70" s="118"/>
      <c r="S70" s="118"/>
      <c r="T70" s="118"/>
      <c r="U70" s="118"/>
    </row>
    <row r="71" spans="2:21" ht="12" hidden="1" customHeight="1">
      <c r="B71" s="253"/>
      <c r="C71" s="283"/>
      <c r="D71" s="283"/>
      <c r="E71" s="283"/>
      <c r="F71" s="311"/>
      <c r="G71" s="308"/>
      <c r="H71" s="118"/>
      <c r="L71" s="118"/>
      <c r="N71" s="130"/>
      <c r="O71" s="118"/>
      <c r="Q71" s="118"/>
      <c r="R71" s="118"/>
      <c r="S71" s="118"/>
      <c r="T71" s="118"/>
      <c r="U71" s="118"/>
    </row>
    <row r="72" spans="2:21" ht="12" hidden="1" customHeight="1">
      <c r="B72" s="253"/>
      <c r="C72" s="284"/>
      <c r="D72" s="284"/>
      <c r="E72" s="284"/>
      <c r="F72" s="312"/>
      <c r="G72" s="309"/>
    </row>
    <row r="73" spans="2:21" ht="36" hidden="1" customHeight="1">
      <c r="B73" s="280" t="s">
        <v>222</v>
      </c>
      <c r="C73" s="281"/>
      <c r="D73" s="134" t="s">
        <v>56</v>
      </c>
      <c r="E73" s="134" t="s">
        <v>57</v>
      </c>
      <c r="F73" s="136" t="s">
        <v>61</v>
      </c>
      <c r="G73" s="136"/>
      <c r="K73" s="117"/>
    </row>
    <row r="74" spans="2:21" ht="12.9" hidden="1" customHeight="1">
      <c r="B74" s="252" t="s">
        <v>222</v>
      </c>
      <c r="C74" s="282" t="s">
        <v>222</v>
      </c>
      <c r="D74" s="282" t="s">
        <v>208</v>
      </c>
      <c r="E74" s="282"/>
      <c r="F74" s="310"/>
      <c r="G74" s="307"/>
      <c r="H74" s="118"/>
      <c r="L74" s="118"/>
      <c r="N74" s="130"/>
      <c r="O74" s="118"/>
      <c r="Q74" s="118"/>
      <c r="R74" s="118"/>
      <c r="S74" s="118"/>
      <c r="T74" s="118"/>
      <c r="U74" s="118"/>
    </row>
    <row r="75" spans="2:21" ht="12.9" hidden="1" customHeight="1">
      <c r="B75" s="252"/>
      <c r="C75" s="283"/>
      <c r="D75" s="283"/>
      <c r="E75" s="283"/>
      <c r="F75" s="311"/>
      <c r="G75" s="308"/>
      <c r="H75" s="118"/>
      <c r="L75" s="118"/>
      <c r="N75" s="130"/>
      <c r="O75" s="118"/>
      <c r="Q75" s="118"/>
      <c r="R75" s="118"/>
      <c r="S75" s="118"/>
      <c r="T75" s="118"/>
      <c r="U75" s="118"/>
    </row>
    <row r="76" spans="2:21" ht="12.9" hidden="1" customHeight="1">
      <c r="B76" s="252"/>
      <c r="C76" s="283"/>
      <c r="D76" s="283"/>
      <c r="E76" s="283"/>
      <c r="F76" s="311"/>
      <c r="G76" s="308"/>
      <c r="H76" s="118"/>
      <c r="L76" s="118"/>
      <c r="N76" s="130"/>
      <c r="O76" s="118"/>
      <c r="Q76" s="118"/>
      <c r="R76" s="118"/>
      <c r="S76" s="118"/>
      <c r="T76" s="118"/>
      <c r="U76" s="118"/>
    </row>
    <row r="77" spans="2:21" ht="12.9" hidden="1" customHeight="1">
      <c r="B77" s="252"/>
      <c r="C77" s="283"/>
      <c r="D77" s="283"/>
      <c r="E77" s="283"/>
      <c r="F77" s="311"/>
      <c r="G77" s="308"/>
      <c r="H77" s="118"/>
      <c r="L77" s="118"/>
      <c r="N77" s="130"/>
      <c r="O77" s="118"/>
      <c r="Q77" s="118"/>
      <c r="R77" s="118"/>
      <c r="S77" s="118"/>
      <c r="T77" s="118"/>
      <c r="U77" s="118"/>
    </row>
    <row r="78" spans="2:21" ht="12.9" hidden="1" customHeight="1">
      <c r="B78" s="252"/>
      <c r="C78" s="284"/>
      <c r="D78" s="284"/>
      <c r="E78" s="284"/>
      <c r="F78" s="312"/>
      <c r="G78" s="309"/>
      <c r="H78" s="118"/>
      <c r="L78" s="118"/>
      <c r="N78" s="130"/>
      <c r="O78" s="118"/>
      <c r="Q78" s="118"/>
      <c r="R78" s="118"/>
      <c r="S78" s="118"/>
      <c r="T78" s="118"/>
      <c r="U78" s="118"/>
    </row>
    <row r="79" spans="2:21">
      <c r="B79" s="97"/>
      <c r="C79" s="61"/>
      <c r="D79" s="62"/>
      <c r="E79" s="62"/>
      <c r="F79" s="80"/>
      <c r="G79" s="77" t="s">
        <v>32</v>
      </c>
    </row>
    <row r="80" spans="2:21" ht="12" customHeight="1">
      <c r="B80" s="83"/>
      <c r="C80" s="83"/>
      <c r="D80" s="83"/>
      <c r="E80" s="83"/>
      <c r="F80" s="83"/>
      <c r="G80" s="78" t="s">
        <v>34</v>
      </c>
    </row>
    <row r="81" spans="3:7">
      <c r="G81" s="78" t="s">
        <v>28</v>
      </c>
    </row>
    <row r="82" spans="3:7">
      <c r="G82" s="79" t="s">
        <v>29</v>
      </c>
    </row>
    <row r="83" spans="3:7">
      <c r="G83" s="96" t="s">
        <v>35</v>
      </c>
    </row>
    <row r="86" spans="3:7" ht="18">
      <c r="C86" s="137"/>
    </row>
  </sheetData>
  <mergeCells count="59">
    <mergeCell ref="D67:D72"/>
    <mergeCell ref="E67:E72"/>
    <mergeCell ref="F67:F72"/>
    <mergeCell ref="G67:G72"/>
    <mergeCell ref="G74:G78"/>
    <mergeCell ref="F74:F78"/>
    <mergeCell ref="E74:E78"/>
    <mergeCell ref="D74:D78"/>
    <mergeCell ref="G53:G58"/>
    <mergeCell ref="F53:F58"/>
    <mergeCell ref="E53:E58"/>
    <mergeCell ref="G60:G65"/>
    <mergeCell ref="F60:F65"/>
    <mergeCell ref="E60:E65"/>
    <mergeCell ref="B7:G7"/>
    <mergeCell ref="B13:G13"/>
    <mergeCell ref="F20:F21"/>
    <mergeCell ref="G20:G21"/>
    <mergeCell ref="B21:C21"/>
    <mergeCell ref="E14:G14"/>
    <mergeCell ref="B15:C16"/>
    <mergeCell ref="B19:G19"/>
    <mergeCell ref="B17:G17"/>
    <mergeCell ref="B20:C20"/>
    <mergeCell ref="B18:G18"/>
    <mergeCell ref="D20:D21"/>
    <mergeCell ref="E20:E21"/>
    <mergeCell ref="E9:E10"/>
    <mergeCell ref="D53:D58"/>
    <mergeCell ref="B40:C40"/>
    <mergeCell ref="D60:D65"/>
    <mergeCell ref="C60:C65"/>
    <mergeCell ref="B41:B45"/>
    <mergeCell ref="B47:C47"/>
    <mergeCell ref="B51:C51"/>
    <mergeCell ref="B60:B65"/>
    <mergeCell ref="B48:C48"/>
    <mergeCell ref="B50:C50"/>
    <mergeCell ref="B28:C28"/>
    <mergeCell ref="B29:B33"/>
    <mergeCell ref="B73:C73"/>
    <mergeCell ref="B74:B78"/>
    <mergeCell ref="C74:C78"/>
    <mergeCell ref="B34:C34"/>
    <mergeCell ref="B35:B39"/>
    <mergeCell ref="B67:B72"/>
    <mergeCell ref="B46:C46"/>
    <mergeCell ref="B49:C49"/>
    <mergeCell ref="B52:C52"/>
    <mergeCell ref="C53:C58"/>
    <mergeCell ref="C67:C72"/>
    <mergeCell ref="B53:B58"/>
    <mergeCell ref="B59:C59"/>
    <mergeCell ref="B66:C66"/>
    <mergeCell ref="H9:L10"/>
    <mergeCell ref="T9:X10"/>
    <mergeCell ref="B10:D11"/>
    <mergeCell ref="E11:G11"/>
    <mergeCell ref="B22:B27"/>
  </mergeCells>
  <hyperlinks>
    <hyperlink ref="G6" r:id="rId1"/>
    <hyperlink ref="G83" r:id="rId2"/>
  </hyperlinks>
  <pageMargins left="0.16" right="0.12" top="0.16" bottom="0.2" header="0.16" footer="0.15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A9" sqref="A9:H9"/>
    </sheetView>
  </sheetViews>
  <sheetFormatPr defaultRowHeight="14.4"/>
  <cols>
    <col min="1" max="1" width="20.109375" customWidth="1"/>
    <col min="2" max="2" width="13.6640625" customWidth="1"/>
    <col min="3" max="3" width="11.44140625" customWidth="1"/>
    <col min="4" max="4" width="12.88671875" customWidth="1"/>
    <col min="5" max="5" width="15.33203125" customWidth="1"/>
    <col min="6" max="8" width="8.6640625" customWidth="1"/>
  </cols>
  <sheetData>
    <row r="1" spans="1:8" ht="6" customHeight="1"/>
    <row r="2" spans="1:8" ht="24" customHeight="1">
      <c r="A2" s="88" t="s">
        <v>258</v>
      </c>
      <c r="H2" s="77" t="s">
        <v>32</v>
      </c>
    </row>
    <row r="3" spans="1:8">
      <c r="A3" s="74" t="s">
        <v>33</v>
      </c>
      <c r="C3" s="76"/>
      <c r="G3" s="56"/>
      <c r="H3" s="78" t="s">
        <v>34</v>
      </c>
    </row>
    <row r="4" spans="1:8">
      <c r="A4" s="74" t="s">
        <v>27</v>
      </c>
      <c r="G4" s="56"/>
      <c r="H4" s="78" t="s">
        <v>28</v>
      </c>
    </row>
    <row r="5" spans="1:8">
      <c r="A5" s="75" t="s">
        <v>26</v>
      </c>
      <c r="G5" s="56"/>
      <c r="H5" s="79" t="s">
        <v>29</v>
      </c>
    </row>
    <row r="6" spans="1:8">
      <c r="G6" s="56"/>
      <c r="H6" s="96" t="s">
        <v>35</v>
      </c>
    </row>
    <row r="7" spans="1:8" ht="21.75" customHeight="1">
      <c r="A7" s="229" t="s">
        <v>59</v>
      </c>
      <c r="B7" s="229"/>
      <c r="C7" s="229"/>
      <c r="D7" s="229"/>
      <c r="E7" s="229"/>
      <c r="F7" s="229"/>
      <c r="G7" s="229"/>
      <c r="H7" s="229"/>
    </row>
    <row r="8" spans="1:8" ht="6.75" customHeight="1">
      <c r="B8" s="72"/>
      <c r="C8" s="73"/>
      <c r="D8" s="72"/>
      <c r="E8" s="72"/>
      <c r="F8" s="72"/>
      <c r="G8" s="72"/>
      <c r="H8" s="72"/>
    </row>
    <row r="9" spans="1:8" ht="20.399999999999999">
      <c r="A9" s="323" t="s">
        <v>274</v>
      </c>
      <c r="B9" s="323"/>
      <c r="C9" s="323"/>
      <c r="D9" s="323"/>
      <c r="E9" s="323"/>
      <c r="F9" s="323"/>
      <c r="G9" s="323"/>
      <c r="H9" s="323"/>
    </row>
    <row r="10" spans="1:8" ht="19.5" customHeight="1">
      <c r="A10" s="234" t="s">
        <v>41</v>
      </c>
      <c r="B10" s="234"/>
      <c r="C10" s="234"/>
      <c r="D10" s="144"/>
      <c r="E10" s="144"/>
      <c r="F10" s="144"/>
      <c r="G10" s="144"/>
    </row>
    <row r="11" spans="1:8" ht="7.5" customHeight="1" thickBot="1">
      <c r="A11" s="143"/>
      <c r="B11" s="324"/>
      <c r="C11" s="324"/>
      <c r="D11" s="139"/>
      <c r="E11" s="140"/>
      <c r="F11" s="325"/>
      <c r="G11" s="325"/>
    </row>
    <row r="12" spans="1:8" ht="23.25" customHeight="1" thickBot="1">
      <c r="A12" s="326" t="s">
        <v>239</v>
      </c>
      <c r="B12" s="327"/>
      <c r="C12" s="327"/>
      <c r="D12" s="327"/>
      <c r="E12" s="327"/>
      <c r="F12" s="327"/>
      <c r="G12" s="327"/>
      <c r="H12" s="328"/>
    </row>
    <row r="13" spans="1:8" ht="16.2" thickBot="1">
      <c r="B13" s="21"/>
      <c r="C13" s="21"/>
      <c r="D13" s="21"/>
      <c r="E13" s="329" t="s">
        <v>232</v>
      </c>
      <c r="F13" s="329"/>
      <c r="G13" s="329"/>
      <c r="H13" s="329"/>
    </row>
    <row r="14" spans="1:8" ht="19.5" customHeight="1" thickBot="1">
      <c r="A14" s="313" t="s">
        <v>25</v>
      </c>
      <c r="B14" s="315"/>
      <c r="C14" s="317" t="s">
        <v>252</v>
      </c>
      <c r="D14" s="318"/>
      <c r="E14" s="319"/>
      <c r="F14" s="330" t="s">
        <v>233</v>
      </c>
      <c r="G14" s="331"/>
      <c r="H14" s="332"/>
    </row>
    <row r="15" spans="1:8" ht="19.5" customHeight="1" thickBot="1">
      <c r="A15" s="314"/>
      <c r="B15" s="316"/>
      <c r="C15" s="127" t="s">
        <v>151</v>
      </c>
      <c r="D15" s="138" t="s">
        <v>12</v>
      </c>
      <c r="E15" s="145" t="s">
        <v>11</v>
      </c>
      <c r="F15" s="152" t="s">
        <v>30</v>
      </c>
      <c r="G15" s="158" t="s">
        <v>13</v>
      </c>
      <c r="H15" s="152" t="s">
        <v>231</v>
      </c>
    </row>
    <row r="16" spans="1:8" ht="66.900000000000006" customHeight="1" thickBot="1">
      <c r="A16" s="149" t="s">
        <v>238</v>
      </c>
      <c r="B16" s="146"/>
      <c r="C16" s="147" t="s">
        <v>254</v>
      </c>
      <c r="D16" s="150" t="s">
        <v>240</v>
      </c>
      <c r="E16" s="147" t="s">
        <v>234</v>
      </c>
      <c r="F16" s="159">
        <v>21500</v>
      </c>
      <c r="G16" s="160">
        <v>19000</v>
      </c>
      <c r="H16" s="159">
        <v>21000</v>
      </c>
    </row>
    <row r="17" spans="1:8" ht="66.900000000000006" customHeight="1" thickBot="1">
      <c r="A17" s="149" t="s">
        <v>237</v>
      </c>
      <c r="B17" s="114"/>
      <c r="C17" s="147" t="s">
        <v>254</v>
      </c>
      <c r="D17" s="150" t="s">
        <v>240</v>
      </c>
      <c r="E17" s="147" t="s">
        <v>234</v>
      </c>
      <c r="F17" s="159">
        <v>21500</v>
      </c>
      <c r="G17" s="160">
        <v>19000</v>
      </c>
      <c r="H17" s="159">
        <v>21000</v>
      </c>
    </row>
    <row r="18" spans="1:8" ht="66.900000000000006" customHeight="1" thickBot="1">
      <c r="A18" s="149" t="s">
        <v>236</v>
      </c>
      <c r="B18" s="146"/>
      <c r="C18" s="147" t="s">
        <v>254</v>
      </c>
      <c r="D18" s="150" t="s">
        <v>240</v>
      </c>
      <c r="E18" s="147" t="s">
        <v>234</v>
      </c>
      <c r="F18" s="159">
        <v>21500</v>
      </c>
      <c r="G18" s="160">
        <v>19000</v>
      </c>
      <c r="H18" s="159">
        <v>21000</v>
      </c>
    </row>
    <row r="19" spans="1:8" ht="66.900000000000006" customHeight="1" thickBot="1">
      <c r="A19" s="129" t="s">
        <v>235</v>
      </c>
      <c r="B19" s="141"/>
      <c r="C19" s="138" t="s">
        <v>254</v>
      </c>
      <c r="D19" s="142" t="s">
        <v>240</v>
      </c>
      <c r="E19" s="142" t="s">
        <v>241</v>
      </c>
      <c r="F19" s="161">
        <v>21500</v>
      </c>
      <c r="G19" s="162">
        <v>19000</v>
      </c>
      <c r="H19" s="161">
        <v>21000</v>
      </c>
    </row>
    <row r="20" spans="1:8" s="132" customFormat="1" ht="16.5" customHeight="1" thickBot="1">
      <c r="A20" s="153"/>
      <c r="B20" s="154"/>
      <c r="C20" s="155"/>
      <c r="D20" s="156"/>
      <c r="E20" s="156"/>
      <c r="F20" s="157"/>
      <c r="G20" s="157"/>
      <c r="H20" s="157"/>
    </row>
    <row r="21" spans="1:8" s="132" customFormat="1" ht="23.4" thickBot="1">
      <c r="A21" s="320" t="s">
        <v>257</v>
      </c>
      <c r="B21" s="321"/>
      <c r="C21" s="321"/>
      <c r="D21" s="321"/>
      <c r="E21" s="321"/>
      <c r="F21" s="321"/>
      <c r="G21" s="321"/>
      <c r="H21" s="322"/>
    </row>
    <row r="22" spans="1:8" s="132" customFormat="1" ht="18.600000000000001" thickBot="1">
      <c r="A22" s="313" t="s">
        <v>25</v>
      </c>
      <c r="B22" s="315"/>
      <c r="C22" s="317" t="s">
        <v>252</v>
      </c>
      <c r="D22" s="318"/>
      <c r="E22" s="319"/>
      <c r="F22" s="317" t="s">
        <v>253</v>
      </c>
      <c r="G22" s="318"/>
      <c r="H22" s="319"/>
    </row>
    <row r="23" spans="1:8" s="132" customFormat="1" ht="36.6" thickBot="1">
      <c r="A23" s="314"/>
      <c r="B23" s="316"/>
      <c r="C23" s="151" t="s">
        <v>242</v>
      </c>
      <c r="D23" s="138" t="s">
        <v>12</v>
      </c>
      <c r="E23" s="145" t="s">
        <v>243</v>
      </c>
      <c r="F23" s="152"/>
      <c r="G23" s="158" t="s">
        <v>13</v>
      </c>
      <c r="H23" s="148"/>
    </row>
    <row r="24" spans="1:8" ht="84.9" customHeight="1" thickBot="1">
      <c r="A24" s="129" t="s">
        <v>248</v>
      </c>
      <c r="B24" s="141"/>
      <c r="C24" s="138" t="s">
        <v>244</v>
      </c>
      <c r="D24" s="142" t="s">
        <v>245</v>
      </c>
      <c r="E24" s="142" t="s">
        <v>245</v>
      </c>
      <c r="F24" s="128"/>
      <c r="G24" s="162">
        <v>6000</v>
      </c>
      <c r="H24" s="128"/>
    </row>
    <row r="25" spans="1:8" ht="84.9" customHeight="1" thickBot="1">
      <c r="A25" s="129" t="s">
        <v>247</v>
      </c>
      <c r="B25" s="141"/>
      <c r="C25" s="138" t="s">
        <v>244</v>
      </c>
      <c r="D25" s="142" t="s">
        <v>246</v>
      </c>
      <c r="E25" s="142" t="s">
        <v>245</v>
      </c>
      <c r="F25" s="128"/>
      <c r="G25" s="162">
        <v>6500</v>
      </c>
      <c r="H25" s="128"/>
    </row>
    <row r="26" spans="1:8" ht="79.5" customHeight="1" thickBot="1">
      <c r="A26" s="129" t="s">
        <v>249</v>
      </c>
      <c r="B26" s="141"/>
      <c r="C26" s="138" t="s">
        <v>244</v>
      </c>
      <c r="D26" s="142" t="s">
        <v>246</v>
      </c>
      <c r="E26" s="142" t="s">
        <v>245</v>
      </c>
      <c r="F26" s="128"/>
      <c r="G26" s="162">
        <v>6300</v>
      </c>
      <c r="H26" s="128"/>
    </row>
    <row r="27" spans="1:8" ht="84.9" customHeight="1" thickBot="1">
      <c r="A27" s="129" t="s">
        <v>250</v>
      </c>
      <c r="B27" s="141"/>
      <c r="C27" s="138" t="s">
        <v>244</v>
      </c>
      <c r="D27" s="142" t="s">
        <v>246</v>
      </c>
      <c r="E27" s="142" t="s">
        <v>245</v>
      </c>
      <c r="F27" s="128"/>
      <c r="G27" s="162">
        <v>7000</v>
      </c>
      <c r="H27" s="128"/>
    </row>
    <row r="28" spans="1:8" ht="84.9" customHeight="1" thickBot="1">
      <c r="A28" s="129" t="s">
        <v>251</v>
      </c>
      <c r="B28" s="141"/>
      <c r="C28" s="138" t="s">
        <v>244</v>
      </c>
      <c r="D28" s="142" t="s">
        <v>245</v>
      </c>
      <c r="E28" s="142" t="s">
        <v>245</v>
      </c>
      <c r="F28" s="128"/>
      <c r="G28" s="162">
        <v>5500</v>
      </c>
      <c r="H28" s="128"/>
    </row>
    <row r="31" spans="1:8" ht="17.399999999999999">
      <c r="H31" s="163" t="s">
        <v>32</v>
      </c>
    </row>
    <row r="32" spans="1:8" ht="17.399999999999999">
      <c r="H32" s="164" t="s">
        <v>34</v>
      </c>
    </row>
    <row r="33" spans="8:8" ht="17.399999999999999">
      <c r="H33" s="164" t="s">
        <v>28</v>
      </c>
    </row>
    <row r="34" spans="8:8" ht="17.399999999999999">
      <c r="H34" s="165" t="s">
        <v>29</v>
      </c>
    </row>
    <row r="35" spans="8:8" ht="18">
      <c r="H35" s="166" t="s">
        <v>35</v>
      </c>
    </row>
  </sheetData>
  <mergeCells count="16">
    <mergeCell ref="A12:H12"/>
    <mergeCell ref="E13:H13"/>
    <mergeCell ref="A14:A15"/>
    <mergeCell ref="B14:B15"/>
    <mergeCell ref="C14:E14"/>
    <mergeCell ref="F14:H14"/>
    <mergeCell ref="A9:H9"/>
    <mergeCell ref="A10:C10"/>
    <mergeCell ref="B11:C11"/>
    <mergeCell ref="F11:G11"/>
    <mergeCell ref="A7:H7"/>
    <mergeCell ref="A22:A23"/>
    <mergeCell ref="B22:B23"/>
    <mergeCell ref="C22:E22"/>
    <mergeCell ref="F22:H22"/>
    <mergeCell ref="A21:H21"/>
  </mergeCells>
  <hyperlinks>
    <hyperlink ref="H6" r:id="rId1"/>
    <hyperlink ref="H35" r:id="rId2"/>
  </hyperlinks>
  <pageMargins left="0.16" right="0.12" top="0.16" bottom="0.15" header="0.16" footer="0.15"/>
  <pageSetup paperSize="9" orientation="portrait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9"/>
  <sheetViews>
    <sheetView zoomScaleNormal="100" workbookViewId="0">
      <selection activeCell="C27" sqref="C27"/>
    </sheetView>
  </sheetViews>
  <sheetFormatPr defaultRowHeight="14.4"/>
  <cols>
    <col min="1" max="1" width="14.109375" customWidth="1"/>
    <col min="9" max="9" width="10.6640625" customWidth="1"/>
    <col min="257" max="257" width="14.109375" customWidth="1"/>
    <col min="265" max="265" width="10.6640625" customWidth="1"/>
    <col min="513" max="513" width="14.109375" customWidth="1"/>
    <col min="521" max="521" width="10.6640625" customWidth="1"/>
    <col min="769" max="769" width="14.109375" customWidth="1"/>
    <col min="777" max="777" width="10.6640625" customWidth="1"/>
    <col min="1025" max="1025" width="14.109375" customWidth="1"/>
    <col min="1033" max="1033" width="10.6640625" customWidth="1"/>
    <col min="1281" max="1281" width="14.109375" customWidth="1"/>
    <col min="1289" max="1289" width="10.6640625" customWidth="1"/>
    <col min="1537" max="1537" width="14.109375" customWidth="1"/>
    <col min="1545" max="1545" width="10.6640625" customWidth="1"/>
    <col min="1793" max="1793" width="14.109375" customWidth="1"/>
    <col min="1801" max="1801" width="10.6640625" customWidth="1"/>
    <col min="2049" max="2049" width="14.109375" customWidth="1"/>
    <col min="2057" max="2057" width="10.6640625" customWidth="1"/>
    <col min="2305" max="2305" width="14.109375" customWidth="1"/>
    <col min="2313" max="2313" width="10.6640625" customWidth="1"/>
    <col min="2561" max="2561" width="14.109375" customWidth="1"/>
    <col min="2569" max="2569" width="10.6640625" customWidth="1"/>
    <col min="2817" max="2817" width="14.109375" customWidth="1"/>
    <col min="2825" max="2825" width="10.6640625" customWidth="1"/>
    <col min="3073" max="3073" width="14.109375" customWidth="1"/>
    <col min="3081" max="3081" width="10.6640625" customWidth="1"/>
    <col min="3329" max="3329" width="14.109375" customWidth="1"/>
    <col min="3337" max="3337" width="10.6640625" customWidth="1"/>
    <col min="3585" max="3585" width="14.109375" customWidth="1"/>
    <col min="3593" max="3593" width="10.6640625" customWidth="1"/>
    <col min="3841" max="3841" width="14.109375" customWidth="1"/>
    <col min="3849" max="3849" width="10.6640625" customWidth="1"/>
    <col min="4097" max="4097" width="14.109375" customWidth="1"/>
    <col min="4105" max="4105" width="10.6640625" customWidth="1"/>
    <col min="4353" max="4353" width="14.109375" customWidth="1"/>
    <col min="4361" max="4361" width="10.6640625" customWidth="1"/>
    <col min="4609" max="4609" width="14.109375" customWidth="1"/>
    <col min="4617" max="4617" width="10.6640625" customWidth="1"/>
    <col min="4865" max="4865" width="14.109375" customWidth="1"/>
    <col min="4873" max="4873" width="10.6640625" customWidth="1"/>
    <col min="5121" max="5121" width="14.109375" customWidth="1"/>
    <col min="5129" max="5129" width="10.6640625" customWidth="1"/>
    <col min="5377" max="5377" width="14.109375" customWidth="1"/>
    <col min="5385" max="5385" width="10.6640625" customWidth="1"/>
    <col min="5633" max="5633" width="14.109375" customWidth="1"/>
    <col min="5641" max="5641" width="10.6640625" customWidth="1"/>
    <col min="5889" max="5889" width="14.109375" customWidth="1"/>
    <col min="5897" max="5897" width="10.6640625" customWidth="1"/>
    <col min="6145" max="6145" width="14.109375" customWidth="1"/>
    <col min="6153" max="6153" width="10.6640625" customWidth="1"/>
    <col min="6401" max="6401" width="14.109375" customWidth="1"/>
    <col min="6409" max="6409" width="10.6640625" customWidth="1"/>
    <col min="6657" max="6657" width="14.109375" customWidth="1"/>
    <col min="6665" max="6665" width="10.6640625" customWidth="1"/>
    <col min="6913" max="6913" width="14.109375" customWidth="1"/>
    <col min="6921" max="6921" width="10.6640625" customWidth="1"/>
    <col min="7169" max="7169" width="14.109375" customWidth="1"/>
    <col min="7177" max="7177" width="10.6640625" customWidth="1"/>
    <col min="7425" max="7425" width="14.109375" customWidth="1"/>
    <col min="7433" max="7433" width="10.6640625" customWidth="1"/>
    <col min="7681" max="7681" width="14.109375" customWidth="1"/>
    <col min="7689" max="7689" width="10.6640625" customWidth="1"/>
    <col min="7937" max="7937" width="14.109375" customWidth="1"/>
    <col min="7945" max="7945" width="10.6640625" customWidth="1"/>
    <col min="8193" max="8193" width="14.109375" customWidth="1"/>
    <col min="8201" max="8201" width="10.6640625" customWidth="1"/>
    <col min="8449" max="8449" width="14.109375" customWidth="1"/>
    <col min="8457" max="8457" width="10.6640625" customWidth="1"/>
    <col min="8705" max="8705" width="14.109375" customWidth="1"/>
    <col min="8713" max="8713" width="10.6640625" customWidth="1"/>
    <col min="8961" max="8961" width="14.109375" customWidth="1"/>
    <col min="8969" max="8969" width="10.6640625" customWidth="1"/>
    <col min="9217" max="9217" width="14.109375" customWidth="1"/>
    <col min="9225" max="9225" width="10.6640625" customWidth="1"/>
    <col min="9473" max="9473" width="14.109375" customWidth="1"/>
    <col min="9481" max="9481" width="10.6640625" customWidth="1"/>
    <col min="9729" max="9729" width="14.109375" customWidth="1"/>
    <col min="9737" max="9737" width="10.6640625" customWidth="1"/>
    <col min="9985" max="9985" width="14.109375" customWidth="1"/>
    <col min="9993" max="9993" width="10.6640625" customWidth="1"/>
    <col min="10241" max="10241" width="14.109375" customWidth="1"/>
    <col min="10249" max="10249" width="10.6640625" customWidth="1"/>
    <col min="10497" max="10497" width="14.109375" customWidth="1"/>
    <col min="10505" max="10505" width="10.6640625" customWidth="1"/>
    <col min="10753" max="10753" width="14.109375" customWidth="1"/>
    <col min="10761" max="10761" width="10.6640625" customWidth="1"/>
    <col min="11009" max="11009" width="14.109375" customWidth="1"/>
    <col min="11017" max="11017" width="10.6640625" customWidth="1"/>
    <col min="11265" max="11265" width="14.109375" customWidth="1"/>
    <col min="11273" max="11273" width="10.6640625" customWidth="1"/>
    <col min="11521" max="11521" width="14.109375" customWidth="1"/>
    <col min="11529" max="11529" width="10.6640625" customWidth="1"/>
    <col min="11777" max="11777" width="14.109375" customWidth="1"/>
    <col min="11785" max="11785" width="10.6640625" customWidth="1"/>
    <col min="12033" max="12033" width="14.109375" customWidth="1"/>
    <col min="12041" max="12041" width="10.6640625" customWidth="1"/>
    <col min="12289" max="12289" width="14.109375" customWidth="1"/>
    <col min="12297" max="12297" width="10.6640625" customWidth="1"/>
    <col min="12545" max="12545" width="14.109375" customWidth="1"/>
    <col min="12553" max="12553" width="10.6640625" customWidth="1"/>
    <col min="12801" max="12801" width="14.109375" customWidth="1"/>
    <col min="12809" max="12809" width="10.6640625" customWidth="1"/>
    <col min="13057" max="13057" width="14.109375" customWidth="1"/>
    <col min="13065" max="13065" width="10.6640625" customWidth="1"/>
    <col min="13313" max="13313" width="14.109375" customWidth="1"/>
    <col min="13321" max="13321" width="10.6640625" customWidth="1"/>
    <col min="13569" max="13569" width="14.109375" customWidth="1"/>
    <col min="13577" max="13577" width="10.6640625" customWidth="1"/>
    <col min="13825" max="13825" width="14.109375" customWidth="1"/>
    <col min="13833" max="13833" width="10.6640625" customWidth="1"/>
    <col min="14081" max="14081" width="14.109375" customWidth="1"/>
    <col min="14089" max="14089" width="10.6640625" customWidth="1"/>
    <col min="14337" max="14337" width="14.109375" customWidth="1"/>
    <col min="14345" max="14345" width="10.6640625" customWidth="1"/>
    <col min="14593" max="14593" width="14.109375" customWidth="1"/>
    <col min="14601" max="14601" width="10.6640625" customWidth="1"/>
    <col min="14849" max="14849" width="14.109375" customWidth="1"/>
    <col min="14857" max="14857" width="10.6640625" customWidth="1"/>
    <col min="15105" max="15105" width="14.109375" customWidth="1"/>
    <col min="15113" max="15113" width="10.6640625" customWidth="1"/>
    <col min="15361" max="15361" width="14.109375" customWidth="1"/>
    <col min="15369" max="15369" width="10.6640625" customWidth="1"/>
    <col min="15617" max="15617" width="14.109375" customWidth="1"/>
    <col min="15625" max="15625" width="10.6640625" customWidth="1"/>
    <col min="15873" max="15873" width="14.109375" customWidth="1"/>
    <col min="15881" max="15881" width="10.6640625" customWidth="1"/>
    <col min="16129" max="16129" width="14.109375" customWidth="1"/>
    <col min="16137" max="16137" width="10.6640625" customWidth="1"/>
  </cols>
  <sheetData>
    <row r="1" spans="1:10">
      <c r="D1" s="333" t="s">
        <v>17</v>
      </c>
      <c r="E1" s="333"/>
      <c r="F1" s="333"/>
    </row>
    <row r="2" spans="1:10">
      <c r="D2" s="333"/>
      <c r="E2" s="333"/>
      <c r="F2" s="333"/>
    </row>
    <row r="4" spans="1:10" ht="15" thickBot="1"/>
    <row r="5" spans="1:10" ht="40.799999999999997" thickBot="1">
      <c r="A5" s="4" t="s">
        <v>8</v>
      </c>
      <c r="B5" s="16" t="s">
        <v>0</v>
      </c>
      <c r="C5" s="11" t="s">
        <v>9</v>
      </c>
      <c r="D5" s="3"/>
    </row>
    <row r="6" spans="1:10">
      <c r="A6" s="5" t="s">
        <v>1</v>
      </c>
      <c r="B6" s="17">
        <v>1.3720000000000001</v>
      </c>
      <c r="C6" s="12"/>
      <c r="D6" s="20"/>
    </row>
    <row r="7" spans="1:10">
      <c r="A7" s="6" t="s">
        <v>2</v>
      </c>
      <c r="B7" s="18">
        <v>1.1759999999999999</v>
      </c>
      <c r="C7" s="13"/>
      <c r="D7" s="20"/>
    </row>
    <row r="8" spans="1:10">
      <c r="A8" s="6" t="s">
        <v>3</v>
      </c>
      <c r="B8" s="18">
        <v>0.98</v>
      </c>
      <c r="C8" s="13">
        <v>480</v>
      </c>
      <c r="D8" s="20"/>
    </row>
    <row r="9" spans="1:10">
      <c r="A9" s="6" t="s">
        <v>4</v>
      </c>
      <c r="B9" s="18">
        <v>0.78400000000000003</v>
      </c>
      <c r="C9" s="13">
        <v>345</v>
      </c>
      <c r="D9" s="20"/>
      <c r="I9" s="2"/>
      <c r="J9" s="2"/>
    </row>
    <row r="10" spans="1:10" ht="15" thickBot="1">
      <c r="A10" s="6" t="s">
        <v>5</v>
      </c>
      <c r="B10" s="18">
        <v>0.7</v>
      </c>
      <c r="C10" s="13"/>
      <c r="D10" s="20"/>
      <c r="F10" s="1">
        <v>0.03</v>
      </c>
      <c r="G10" s="1">
        <v>0.05</v>
      </c>
      <c r="H10" s="1">
        <v>7.0000000000000007E-2</v>
      </c>
      <c r="I10" s="1"/>
      <c r="J10" s="2"/>
    </row>
    <row r="11" spans="1:10" ht="15" thickBot="1">
      <c r="A11" s="8" t="s">
        <v>6</v>
      </c>
      <c r="B11" s="19">
        <v>1.1759999999999999</v>
      </c>
      <c r="C11" s="14"/>
      <c r="D11" s="20"/>
      <c r="E11" t="s">
        <v>18</v>
      </c>
      <c r="F11" s="15" t="s">
        <v>14</v>
      </c>
      <c r="G11" s="22" t="s">
        <v>15</v>
      </c>
      <c r="H11" s="23" t="s">
        <v>16</v>
      </c>
      <c r="I11" s="3"/>
      <c r="J11" s="2"/>
    </row>
    <row r="12" spans="1:10">
      <c r="D12" s="2"/>
      <c r="I12" s="2"/>
      <c r="J12" s="2"/>
    </row>
    <row r="13" spans="1:10" ht="15" thickBot="1">
      <c r="D13" s="2"/>
    </row>
    <row r="14" spans="1:10" ht="40.799999999999997" thickBot="1">
      <c r="A14" s="4" t="s">
        <v>19</v>
      </c>
      <c r="B14" s="16" t="s">
        <v>0</v>
      </c>
      <c r="C14" s="11" t="s">
        <v>9</v>
      </c>
      <c r="D14" s="3"/>
    </row>
    <row r="15" spans="1:10">
      <c r="A15" s="5" t="s">
        <v>1</v>
      </c>
      <c r="B15" s="17">
        <v>1.3720000000000001</v>
      </c>
      <c r="C15" s="12"/>
      <c r="D15" s="20"/>
    </row>
    <row r="16" spans="1:10">
      <c r="A16" s="6" t="s">
        <v>2</v>
      </c>
      <c r="B16" s="18">
        <v>1.1759999999999999</v>
      </c>
      <c r="C16" s="13"/>
      <c r="D16" s="20"/>
    </row>
    <row r="17" spans="1:4">
      <c r="A17" s="6" t="s">
        <v>3</v>
      </c>
      <c r="B17" s="18">
        <v>0.98</v>
      </c>
      <c r="C17" s="13"/>
      <c r="D17" s="20"/>
    </row>
    <row r="18" spans="1:4">
      <c r="A18" s="6" t="s">
        <v>4</v>
      </c>
      <c r="B18" s="18">
        <v>0.78400000000000003</v>
      </c>
      <c r="C18" s="13">
        <v>480</v>
      </c>
      <c r="D18" s="20"/>
    </row>
    <row r="19" spans="1:4">
      <c r="A19" s="6" t="s">
        <v>5</v>
      </c>
      <c r="B19" s="18">
        <v>0.7</v>
      </c>
      <c r="C19" s="13"/>
      <c r="D19" s="20"/>
    </row>
    <row r="20" spans="1:4" ht="15" thickBot="1">
      <c r="A20" s="8" t="s">
        <v>6</v>
      </c>
      <c r="B20" s="19">
        <v>1.1759999999999999</v>
      </c>
      <c r="C20" s="14"/>
      <c r="D20" s="20"/>
    </row>
    <row r="21" spans="1:4">
      <c r="D21" s="2"/>
    </row>
    <row r="22" spans="1:4" ht="15" thickBot="1">
      <c r="D22" s="2"/>
    </row>
    <row r="23" spans="1:4" ht="40.799999999999997" thickBot="1">
      <c r="A23" s="4" t="s">
        <v>7</v>
      </c>
      <c r="B23" s="16" t="s">
        <v>0</v>
      </c>
      <c r="C23" s="11" t="s">
        <v>9</v>
      </c>
      <c r="D23" s="3"/>
    </row>
    <row r="24" spans="1:4">
      <c r="A24" s="5" t="s">
        <v>1</v>
      </c>
      <c r="B24" s="17">
        <v>1.3720000000000001</v>
      </c>
      <c r="C24" s="12"/>
      <c r="D24" s="20"/>
    </row>
    <row r="25" spans="1:4">
      <c r="A25" s="6" t="s">
        <v>2</v>
      </c>
      <c r="B25" s="18">
        <v>1.1759999999999999</v>
      </c>
      <c r="C25" s="13"/>
      <c r="D25" s="20"/>
    </row>
    <row r="26" spans="1:4">
      <c r="A26" s="6" t="s">
        <v>3</v>
      </c>
      <c r="B26" s="18">
        <v>0.98</v>
      </c>
      <c r="C26" s="13"/>
      <c r="D26" s="20"/>
    </row>
    <row r="27" spans="1:4">
      <c r="A27" s="6" t="s">
        <v>4</v>
      </c>
      <c r="B27" s="18">
        <v>0.78400000000000003</v>
      </c>
      <c r="C27" s="13">
        <v>665</v>
      </c>
      <c r="D27" s="20"/>
    </row>
    <row r="28" spans="1:4">
      <c r="A28" s="6" t="s">
        <v>5</v>
      </c>
      <c r="B28" s="18">
        <v>0.7</v>
      </c>
      <c r="C28" s="13"/>
      <c r="D28" s="20"/>
    </row>
    <row r="29" spans="1:4" ht="15" thickBot="1">
      <c r="A29" s="8" t="s">
        <v>6</v>
      </c>
      <c r="B29" s="19">
        <v>1.1759999999999999</v>
      </c>
      <c r="C29" s="14"/>
      <c r="D29" s="20"/>
    </row>
  </sheetData>
  <mergeCells count="1">
    <mergeCell ref="D1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73"/>
  <sheetViews>
    <sheetView topLeftCell="A50" workbookViewId="0">
      <selection activeCell="H58" sqref="H58"/>
    </sheetView>
  </sheetViews>
  <sheetFormatPr defaultRowHeight="14.4"/>
  <cols>
    <col min="1" max="1" width="7.6640625" customWidth="1"/>
    <col min="2" max="2" width="3.44140625" customWidth="1"/>
    <col min="3" max="3" width="5.5546875" bestFit="1" customWidth="1"/>
    <col min="4" max="4" width="5" bestFit="1" customWidth="1"/>
    <col min="5" max="6" width="3" bestFit="1" customWidth="1"/>
    <col min="7" max="8" width="6" bestFit="1" customWidth="1"/>
    <col min="9" max="11" width="7.109375" bestFit="1" customWidth="1"/>
    <col min="12" max="12" width="1.33203125" customWidth="1"/>
  </cols>
  <sheetData>
    <row r="3" spans="1:15">
      <c r="A3" t="s">
        <v>295</v>
      </c>
    </row>
    <row r="5" spans="1:15">
      <c r="I5" s="10" t="s">
        <v>288</v>
      </c>
      <c r="J5" s="10" t="s">
        <v>287</v>
      </c>
      <c r="K5" s="10" t="s">
        <v>286</v>
      </c>
      <c r="L5" s="10"/>
      <c r="M5" s="10" t="s">
        <v>288</v>
      </c>
      <c r="N5" s="10" t="s">
        <v>287</v>
      </c>
      <c r="O5" s="10" t="s">
        <v>286</v>
      </c>
    </row>
    <row r="6" spans="1:15" ht="15.6">
      <c r="A6" s="169" t="s">
        <v>276</v>
      </c>
      <c r="C6">
        <v>2300</v>
      </c>
      <c r="D6">
        <v>1200</v>
      </c>
      <c r="E6">
        <v>40</v>
      </c>
      <c r="F6">
        <v>2</v>
      </c>
      <c r="G6">
        <f>C6*D6/1000000</f>
        <v>2.76</v>
      </c>
      <c r="H6">
        <f>G6*F6</f>
        <v>5.52</v>
      </c>
      <c r="I6" s="59">
        <v>6450</v>
      </c>
      <c r="J6" s="59">
        <v>6100</v>
      </c>
      <c r="K6" s="59">
        <v>5900</v>
      </c>
      <c r="L6" s="59"/>
      <c r="M6" s="60">
        <f>I6*H6</f>
        <v>35604</v>
      </c>
      <c r="N6" s="60">
        <f>J6*H6</f>
        <v>33672</v>
      </c>
      <c r="O6" s="60">
        <f>K6*H6</f>
        <v>32567.999999999996</v>
      </c>
    </row>
    <row r="7" spans="1:15" ht="15.6">
      <c r="A7" s="169" t="s">
        <v>277</v>
      </c>
      <c r="C7">
        <v>1050</v>
      </c>
      <c r="D7">
        <v>800</v>
      </c>
      <c r="E7">
        <v>40</v>
      </c>
      <c r="F7">
        <v>2</v>
      </c>
      <c r="G7">
        <f t="shared" ref="G7:G15" si="0">C7*D7/1000000</f>
        <v>0.84</v>
      </c>
      <c r="H7">
        <f t="shared" ref="H7:H15" si="1">G7*F7</f>
        <v>1.68</v>
      </c>
      <c r="I7" s="59">
        <v>5050</v>
      </c>
      <c r="J7" s="59">
        <v>4650</v>
      </c>
      <c r="K7" s="59">
        <v>4450</v>
      </c>
      <c r="L7" s="59"/>
      <c r="M7" s="60">
        <f t="shared" ref="M7:M14" si="2">I7*H7</f>
        <v>8484</v>
      </c>
      <c r="N7" s="60">
        <f t="shared" ref="N7:N14" si="3">J7*H7</f>
        <v>7812</v>
      </c>
      <c r="O7" s="60">
        <f t="shared" ref="O7:O14" si="4">K7*H7</f>
        <v>7476</v>
      </c>
    </row>
    <row r="8" spans="1:15" ht="15.6">
      <c r="A8" s="169" t="s">
        <v>278</v>
      </c>
      <c r="C8">
        <v>2300</v>
      </c>
      <c r="D8">
        <v>370</v>
      </c>
      <c r="E8">
        <v>20</v>
      </c>
      <c r="F8">
        <v>2</v>
      </c>
      <c r="G8">
        <f t="shared" si="0"/>
        <v>0.85099999999999998</v>
      </c>
      <c r="H8">
        <f t="shared" si="1"/>
        <v>1.702</v>
      </c>
      <c r="I8" s="59">
        <v>4750</v>
      </c>
      <c r="J8" s="59">
        <v>4400</v>
      </c>
      <c r="K8" s="59">
        <v>4200</v>
      </c>
      <c r="L8" s="59"/>
      <c r="M8" s="60">
        <f t="shared" si="2"/>
        <v>8084.5</v>
      </c>
      <c r="N8" s="60">
        <f t="shared" si="3"/>
        <v>7488.8</v>
      </c>
      <c r="O8" s="60">
        <f t="shared" si="4"/>
        <v>7148.4</v>
      </c>
    </row>
    <row r="9" spans="1:15" ht="15.6">
      <c r="A9" s="169" t="s">
        <v>279</v>
      </c>
      <c r="C9">
        <v>2200</v>
      </c>
      <c r="D9">
        <v>1000</v>
      </c>
      <c r="E9">
        <v>20</v>
      </c>
      <c r="F9">
        <v>1</v>
      </c>
      <c r="G9">
        <f t="shared" si="0"/>
        <v>2.2000000000000002</v>
      </c>
      <c r="H9">
        <f t="shared" si="1"/>
        <v>2.2000000000000002</v>
      </c>
      <c r="I9" s="59">
        <v>4750</v>
      </c>
      <c r="J9" s="59">
        <v>4400</v>
      </c>
      <c r="K9" s="59">
        <v>4200</v>
      </c>
      <c r="L9" s="59"/>
      <c r="M9" s="60">
        <f t="shared" si="2"/>
        <v>10450</v>
      </c>
      <c r="N9" s="60">
        <f t="shared" si="3"/>
        <v>9680</v>
      </c>
      <c r="O9" s="60">
        <f t="shared" si="4"/>
        <v>9240</v>
      </c>
    </row>
    <row r="10" spans="1:15" ht="15.6">
      <c r="A10" s="169" t="s">
        <v>280</v>
      </c>
      <c r="C10">
        <v>2200</v>
      </c>
      <c r="D10">
        <v>300</v>
      </c>
      <c r="E10">
        <v>20</v>
      </c>
      <c r="F10">
        <v>1</v>
      </c>
      <c r="G10">
        <f t="shared" si="0"/>
        <v>0.66</v>
      </c>
      <c r="H10">
        <f t="shared" si="1"/>
        <v>0.66</v>
      </c>
      <c r="I10" s="59">
        <v>4750</v>
      </c>
      <c r="J10" s="59">
        <v>4400</v>
      </c>
      <c r="K10" s="59">
        <v>4200</v>
      </c>
      <c r="L10" s="59"/>
      <c r="M10" s="60">
        <f t="shared" si="2"/>
        <v>3135</v>
      </c>
      <c r="N10" s="60">
        <f t="shared" si="3"/>
        <v>2904</v>
      </c>
      <c r="O10" s="60">
        <f t="shared" si="4"/>
        <v>2772</v>
      </c>
    </row>
    <row r="11" spans="1:15" ht="15.6">
      <c r="A11" s="169" t="s">
        <v>281</v>
      </c>
      <c r="C11">
        <v>800</v>
      </c>
      <c r="D11">
        <v>300</v>
      </c>
      <c r="E11">
        <v>20</v>
      </c>
      <c r="F11">
        <v>1</v>
      </c>
      <c r="G11">
        <f t="shared" si="0"/>
        <v>0.24</v>
      </c>
      <c r="H11">
        <f t="shared" si="1"/>
        <v>0.24</v>
      </c>
      <c r="I11" s="59">
        <v>3300</v>
      </c>
      <c r="J11" s="59">
        <v>3000</v>
      </c>
      <c r="K11" s="59">
        <v>2800</v>
      </c>
      <c r="L11" s="59"/>
      <c r="M11" s="60">
        <f t="shared" si="2"/>
        <v>792</v>
      </c>
      <c r="N11" s="60">
        <f t="shared" si="3"/>
        <v>720</v>
      </c>
      <c r="O11" s="60">
        <f t="shared" si="4"/>
        <v>672</v>
      </c>
    </row>
    <row r="12" spans="1:15" ht="15.6">
      <c r="A12" s="169" t="s">
        <v>282</v>
      </c>
      <c r="C12">
        <v>1050</v>
      </c>
      <c r="D12">
        <v>300</v>
      </c>
      <c r="E12">
        <v>20</v>
      </c>
      <c r="F12">
        <v>1</v>
      </c>
      <c r="G12">
        <f t="shared" si="0"/>
        <v>0.315</v>
      </c>
      <c r="H12">
        <f t="shared" si="1"/>
        <v>0.315</v>
      </c>
      <c r="I12" s="59">
        <v>3300</v>
      </c>
      <c r="J12" s="59">
        <v>3000</v>
      </c>
      <c r="K12" s="59">
        <v>2800</v>
      </c>
      <c r="L12" s="59"/>
      <c r="M12" s="60">
        <f t="shared" si="2"/>
        <v>1039.5</v>
      </c>
      <c r="N12" s="60">
        <f t="shared" si="3"/>
        <v>945</v>
      </c>
      <c r="O12" s="60">
        <f t="shared" si="4"/>
        <v>882</v>
      </c>
    </row>
    <row r="13" spans="1:15" ht="15.6">
      <c r="A13" s="169" t="s">
        <v>283</v>
      </c>
      <c r="C13">
        <v>1500</v>
      </c>
      <c r="D13">
        <v>300</v>
      </c>
      <c r="E13">
        <v>20</v>
      </c>
      <c r="F13">
        <v>1</v>
      </c>
      <c r="G13">
        <f t="shared" si="0"/>
        <v>0.45</v>
      </c>
      <c r="H13">
        <f t="shared" si="1"/>
        <v>0.45</v>
      </c>
      <c r="I13" s="59">
        <v>3950</v>
      </c>
      <c r="J13" s="59">
        <v>3700</v>
      </c>
      <c r="K13" s="59">
        <v>3250</v>
      </c>
      <c r="L13" s="59"/>
      <c r="M13" s="60">
        <f t="shared" si="2"/>
        <v>1777.5</v>
      </c>
      <c r="N13" s="60">
        <f t="shared" si="3"/>
        <v>1665</v>
      </c>
      <c r="O13" s="60">
        <f t="shared" si="4"/>
        <v>1462.5</v>
      </c>
    </row>
    <row r="14" spans="1:15" ht="15.6">
      <c r="A14" s="169" t="s">
        <v>284</v>
      </c>
      <c r="C14">
        <v>1050</v>
      </c>
      <c r="D14">
        <v>250</v>
      </c>
      <c r="E14">
        <v>20</v>
      </c>
      <c r="F14">
        <v>11</v>
      </c>
      <c r="G14" s="170">
        <f t="shared" si="0"/>
        <v>0.26250000000000001</v>
      </c>
      <c r="H14" s="170">
        <f t="shared" si="1"/>
        <v>2.8875000000000002</v>
      </c>
      <c r="I14" s="59">
        <v>3300</v>
      </c>
      <c r="J14" s="59">
        <v>3000</v>
      </c>
      <c r="K14" s="59">
        <v>2800</v>
      </c>
      <c r="L14" s="59"/>
      <c r="M14" s="60">
        <f t="shared" si="2"/>
        <v>9528.75</v>
      </c>
      <c r="N14" s="60">
        <f t="shared" si="3"/>
        <v>8662.5</v>
      </c>
      <c r="O14" s="60">
        <f t="shared" si="4"/>
        <v>8085.0000000000009</v>
      </c>
    </row>
    <row r="15" spans="1:15" ht="15.6">
      <c r="A15" s="169" t="s">
        <v>285</v>
      </c>
      <c r="C15">
        <v>1100</v>
      </c>
      <c r="D15">
        <v>300</v>
      </c>
      <c r="E15">
        <v>40</v>
      </c>
      <c r="F15">
        <v>43</v>
      </c>
      <c r="G15">
        <f t="shared" si="0"/>
        <v>0.33</v>
      </c>
      <c r="H15">
        <f t="shared" si="1"/>
        <v>14.190000000000001</v>
      </c>
      <c r="I15" s="59">
        <v>1760</v>
      </c>
      <c r="J15" s="59">
        <v>1650</v>
      </c>
      <c r="K15" s="59">
        <v>1600</v>
      </c>
      <c r="L15" s="59"/>
      <c r="M15" s="60">
        <f>I15*F15</f>
        <v>75680</v>
      </c>
      <c r="N15" s="60">
        <f>J15*F15</f>
        <v>70950</v>
      </c>
      <c r="O15" s="60">
        <f>K15*F15</f>
        <v>68800</v>
      </c>
    </row>
    <row r="16" spans="1:15" ht="15.6">
      <c r="A16" s="169"/>
      <c r="I16" s="59"/>
      <c r="J16" s="59"/>
      <c r="K16" s="59"/>
      <c r="L16" s="59"/>
      <c r="M16" s="60">
        <f>SUM(M6:M15)</f>
        <v>154575.25</v>
      </c>
      <c r="N16" s="60">
        <f>SUM(N6:N15)</f>
        <v>144499.29999999999</v>
      </c>
      <c r="O16" s="60">
        <f>SUM(O6:O15)</f>
        <v>139105.90000000002</v>
      </c>
    </row>
    <row r="17" spans="1:15" ht="15.6">
      <c r="A17" s="169"/>
      <c r="I17" s="59"/>
      <c r="J17" s="59"/>
      <c r="K17" s="59"/>
      <c r="L17" s="59"/>
      <c r="M17" s="60"/>
      <c r="N17" s="60"/>
      <c r="O17" s="60"/>
    </row>
    <row r="18" spans="1:15" ht="15.6">
      <c r="A18" s="169" t="s">
        <v>292</v>
      </c>
      <c r="F18">
        <v>38</v>
      </c>
      <c r="K18" s="59">
        <v>500</v>
      </c>
      <c r="M18" s="60">
        <f>F18*K18</f>
        <v>19000</v>
      </c>
      <c r="N18" s="60">
        <f>F18*K18</f>
        <v>19000</v>
      </c>
      <c r="O18" s="60">
        <f>F18*K18</f>
        <v>19000</v>
      </c>
    </row>
    <row r="19" spans="1:15" ht="15.6">
      <c r="A19" s="169" t="s">
        <v>293</v>
      </c>
      <c r="F19">
        <v>8</v>
      </c>
      <c r="K19" s="59">
        <v>1400</v>
      </c>
      <c r="M19" s="60">
        <f t="shared" ref="M19:M20" si="5">F19*K19</f>
        <v>11200</v>
      </c>
      <c r="N19" s="60">
        <f t="shared" ref="N19:N20" si="6">F19*K19</f>
        <v>11200</v>
      </c>
      <c r="O19" s="60">
        <f t="shared" ref="O19:O20" si="7">F19*K19</f>
        <v>11200</v>
      </c>
    </row>
    <row r="20" spans="1:15" ht="15.6">
      <c r="A20" s="169" t="s">
        <v>294</v>
      </c>
      <c r="F20">
        <v>15</v>
      </c>
      <c r="K20" s="59">
        <v>650</v>
      </c>
      <c r="M20" s="60">
        <f t="shared" si="5"/>
        <v>9750</v>
      </c>
      <c r="N20" s="60">
        <f t="shared" si="6"/>
        <v>9750</v>
      </c>
      <c r="O20" s="60">
        <f t="shared" si="7"/>
        <v>9750</v>
      </c>
    </row>
    <row r="21" spans="1:15">
      <c r="M21" s="60">
        <f>SUM(M18:M20)</f>
        <v>39950</v>
      </c>
      <c r="N21" s="60">
        <f>SUM(N18:N20)</f>
        <v>39950</v>
      </c>
      <c r="O21" s="60">
        <f>SUM(O18:O20)</f>
        <v>39950</v>
      </c>
    </row>
    <row r="24" spans="1:15">
      <c r="M24" s="334" t="s">
        <v>289</v>
      </c>
      <c r="N24" s="334"/>
      <c r="O24" s="334"/>
    </row>
    <row r="25" spans="1:15">
      <c r="M25" s="60">
        <f>M16+M21</f>
        <v>194525.25</v>
      </c>
      <c r="N25" s="60">
        <f>N16+N21</f>
        <v>184449.3</v>
      </c>
      <c r="O25" s="60">
        <f>O16+O21</f>
        <v>179055.90000000002</v>
      </c>
    </row>
    <row r="26" spans="1:15">
      <c r="M26" s="335">
        <v>-0.05</v>
      </c>
      <c r="N26" s="335"/>
      <c r="O26" s="335"/>
    </row>
    <row r="27" spans="1:15">
      <c r="M27" s="60">
        <f>M25*(1-5%)</f>
        <v>184798.98749999999</v>
      </c>
      <c r="N27" s="60">
        <f>N25*(1-5%)</f>
        <v>175226.83499999999</v>
      </c>
      <c r="O27" s="60">
        <f>O25*(1-5%)</f>
        <v>170103.10500000001</v>
      </c>
    </row>
    <row r="28" spans="1:15">
      <c r="M28" s="60"/>
      <c r="N28" s="60"/>
      <c r="O28" s="60"/>
    </row>
    <row r="29" spans="1:15">
      <c r="M29" s="60">
        <f>M25-M27</f>
        <v>9726.2625000000116</v>
      </c>
      <c r="N29" s="60">
        <f t="shared" ref="N29:O29" si="8">N25-N27</f>
        <v>9222.4649999999965</v>
      </c>
      <c r="O29" s="60">
        <f t="shared" si="8"/>
        <v>8952.7950000000128</v>
      </c>
    </row>
    <row r="32" spans="1:15">
      <c r="D32" s="334" t="s">
        <v>296</v>
      </c>
      <c r="E32" s="334"/>
      <c r="F32" s="334"/>
      <c r="G32" s="334"/>
    </row>
    <row r="33" spans="1:14">
      <c r="A33" t="s">
        <v>290</v>
      </c>
    </row>
    <row r="34" spans="1:14">
      <c r="C34" t="s">
        <v>297</v>
      </c>
      <c r="D34" t="s">
        <v>298</v>
      </c>
      <c r="E34" t="s">
        <v>299</v>
      </c>
      <c r="F34" t="s">
        <v>300</v>
      </c>
      <c r="G34" t="s">
        <v>145</v>
      </c>
      <c r="H34" t="s">
        <v>145</v>
      </c>
      <c r="I34" s="10" t="s">
        <v>288</v>
      </c>
      <c r="J34" s="10" t="s">
        <v>287</v>
      </c>
      <c r="K34" s="171"/>
      <c r="L34" s="171"/>
      <c r="M34" s="10" t="s">
        <v>288</v>
      </c>
      <c r="N34" s="10" t="s">
        <v>287</v>
      </c>
    </row>
    <row r="35" spans="1:14" ht="15.6">
      <c r="A35" s="169" t="s">
        <v>291</v>
      </c>
      <c r="C35" s="169">
        <v>1800</v>
      </c>
      <c r="D35">
        <v>800</v>
      </c>
      <c r="E35">
        <v>40</v>
      </c>
      <c r="F35">
        <v>4</v>
      </c>
      <c r="G35">
        <f>C35*D35/1000000</f>
        <v>1.44</v>
      </c>
      <c r="H35">
        <f>G35*F35</f>
        <v>5.76</v>
      </c>
      <c r="I35" s="172">
        <v>5650</v>
      </c>
      <c r="J35" s="172">
        <v>5350</v>
      </c>
      <c r="K35" s="172"/>
      <c r="L35" s="172"/>
      <c r="M35" s="172">
        <f>I35*H35</f>
        <v>32544</v>
      </c>
      <c r="N35" s="172">
        <f>J35*H35</f>
        <v>30816</v>
      </c>
    </row>
    <row r="36" spans="1:14" ht="15.6">
      <c r="A36" s="169" t="s">
        <v>291</v>
      </c>
      <c r="C36" s="169">
        <v>1700</v>
      </c>
      <c r="D36">
        <v>800</v>
      </c>
      <c r="E36">
        <v>40</v>
      </c>
      <c r="F36">
        <v>5</v>
      </c>
      <c r="G36">
        <f t="shared" ref="G36:G43" si="9">C36*D36/1000000</f>
        <v>1.36</v>
      </c>
      <c r="H36">
        <f t="shared" ref="H36:H43" si="10">G36*F36</f>
        <v>6.8000000000000007</v>
      </c>
      <c r="I36" s="172">
        <v>5650</v>
      </c>
      <c r="J36" s="172">
        <v>5350</v>
      </c>
      <c r="K36" s="172"/>
      <c r="L36" s="172"/>
      <c r="M36" s="172">
        <f t="shared" ref="M36:M43" si="11">I36*H36</f>
        <v>38420.000000000007</v>
      </c>
      <c r="N36" s="172">
        <f t="shared" ref="N36:N43" si="12">J36*H36</f>
        <v>36380.000000000007</v>
      </c>
    </row>
    <row r="37" spans="1:14" ht="15.6">
      <c r="A37" s="169" t="s">
        <v>291</v>
      </c>
      <c r="C37">
        <v>1700</v>
      </c>
      <c r="D37">
        <v>700</v>
      </c>
      <c r="E37">
        <v>40</v>
      </c>
      <c r="F37">
        <v>5</v>
      </c>
      <c r="G37">
        <f t="shared" si="9"/>
        <v>1.19</v>
      </c>
      <c r="H37">
        <f t="shared" si="10"/>
        <v>5.9499999999999993</v>
      </c>
      <c r="I37" s="172">
        <v>5650</v>
      </c>
      <c r="J37" s="172">
        <v>5350</v>
      </c>
      <c r="K37" s="172"/>
      <c r="L37" s="172"/>
      <c r="M37" s="172">
        <f t="shared" si="11"/>
        <v>33617.499999999993</v>
      </c>
      <c r="N37" s="172">
        <f t="shared" si="12"/>
        <v>31832.499999999996</v>
      </c>
    </row>
    <row r="38" spans="1:14" ht="15.6">
      <c r="A38" s="169" t="s">
        <v>291</v>
      </c>
      <c r="C38" s="169">
        <v>1600</v>
      </c>
      <c r="D38">
        <v>700</v>
      </c>
      <c r="E38">
        <v>40</v>
      </c>
      <c r="F38">
        <v>15</v>
      </c>
      <c r="G38">
        <f t="shared" si="9"/>
        <v>1.1200000000000001</v>
      </c>
      <c r="H38">
        <f t="shared" si="10"/>
        <v>16.8</v>
      </c>
      <c r="I38" s="172">
        <v>5650</v>
      </c>
      <c r="J38" s="172">
        <v>5350</v>
      </c>
      <c r="K38" s="172"/>
      <c r="L38" s="172"/>
      <c r="M38" s="172">
        <f>I38*H38</f>
        <v>94920</v>
      </c>
      <c r="N38" s="172">
        <f t="shared" si="12"/>
        <v>89880</v>
      </c>
    </row>
    <row r="39" spans="1:14" ht="15.6">
      <c r="A39" s="169" t="s">
        <v>291</v>
      </c>
      <c r="C39" s="169">
        <v>1600</v>
      </c>
      <c r="D39">
        <v>600</v>
      </c>
      <c r="E39">
        <v>40</v>
      </c>
      <c r="F39">
        <v>3</v>
      </c>
      <c r="G39">
        <f t="shared" si="9"/>
        <v>0.96</v>
      </c>
      <c r="H39">
        <f t="shared" si="10"/>
        <v>2.88</v>
      </c>
      <c r="I39" s="172">
        <v>5650</v>
      </c>
      <c r="J39" s="172">
        <v>5350</v>
      </c>
      <c r="K39" s="172"/>
      <c r="L39" s="172"/>
      <c r="M39" s="172">
        <f t="shared" si="11"/>
        <v>16272</v>
      </c>
      <c r="N39" s="172">
        <f t="shared" si="12"/>
        <v>15408</v>
      </c>
    </row>
    <row r="40" spans="1:14" ht="8.25" customHeight="1">
      <c r="A40" s="169"/>
      <c r="I40" s="172"/>
      <c r="J40" s="172"/>
      <c r="K40" s="172"/>
      <c r="L40" s="172"/>
      <c r="M40" s="172"/>
      <c r="N40" s="172"/>
    </row>
    <row r="41" spans="1:14" ht="15.6">
      <c r="A41" s="169" t="s">
        <v>291</v>
      </c>
      <c r="C41" s="169">
        <v>1800</v>
      </c>
      <c r="D41">
        <v>600</v>
      </c>
      <c r="E41">
        <v>20</v>
      </c>
      <c r="F41">
        <v>3</v>
      </c>
      <c r="G41">
        <f t="shared" si="9"/>
        <v>1.08</v>
      </c>
      <c r="H41">
        <f t="shared" si="10"/>
        <v>3.24</v>
      </c>
      <c r="I41" s="172">
        <v>3950</v>
      </c>
      <c r="J41" s="172">
        <v>3700</v>
      </c>
      <c r="K41" s="172"/>
      <c r="L41" s="172"/>
      <c r="M41" s="172">
        <f t="shared" si="11"/>
        <v>12798</v>
      </c>
      <c r="N41" s="172">
        <f t="shared" si="12"/>
        <v>11988</v>
      </c>
    </row>
    <row r="42" spans="1:14" ht="15.6">
      <c r="A42" s="169" t="s">
        <v>291</v>
      </c>
      <c r="C42" s="169">
        <v>1700</v>
      </c>
      <c r="D42">
        <v>600</v>
      </c>
      <c r="E42">
        <v>20</v>
      </c>
      <c r="F42">
        <v>7</v>
      </c>
      <c r="G42">
        <f t="shared" si="9"/>
        <v>1.02</v>
      </c>
      <c r="H42">
        <f t="shared" si="10"/>
        <v>7.1400000000000006</v>
      </c>
      <c r="I42" s="172">
        <v>3950</v>
      </c>
      <c r="J42" s="172">
        <v>3700</v>
      </c>
      <c r="K42" s="172"/>
      <c r="L42" s="172"/>
      <c r="M42" s="172">
        <f t="shared" si="11"/>
        <v>28203.000000000004</v>
      </c>
      <c r="N42" s="172">
        <f t="shared" si="12"/>
        <v>26418.000000000004</v>
      </c>
    </row>
    <row r="43" spans="1:14" ht="15.6">
      <c r="A43" s="169" t="s">
        <v>291</v>
      </c>
      <c r="C43" s="169">
        <v>1600</v>
      </c>
      <c r="D43">
        <v>600</v>
      </c>
      <c r="E43">
        <v>20</v>
      </c>
      <c r="F43">
        <v>11</v>
      </c>
      <c r="G43">
        <f t="shared" si="9"/>
        <v>0.96</v>
      </c>
      <c r="H43">
        <f t="shared" si="10"/>
        <v>10.559999999999999</v>
      </c>
      <c r="I43" s="172">
        <v>3950</v>
      </c>
      <c r="J43" s="172">
        <v>3700</v>
      </c>
      <c r="K43" s="172"/>
      <c r="L43" s="172"/>
      <c r="M43" s="172">
        <f t="shared" si="11"/>
        <v>41711.999999999993</v>
      </c>
      <c r="N43" s="172">
        <f t="shared" si="12"/>
        <v>39071.999999999993</v>
      </c>
    </row>
    <row r="44" spans="1:14" ht="15" thickBot="1">
      <c r="H44">
        <f>SUM(H35:H43)</f>
        <v>59.13000000000001</v>
      </c>
      <c r="I44" s="172"/>
      <c r="J44" s="172"/>
      <c r="K44" s="172"/>
      <c r="L44" s="172"/>
      <c r="M44" s="173"/>
      <c r="N44" s="173"/>
    </row>
    <row r="45" spans="1:14" ht="15" thickBot="1">
      <c r="I45" s="173"/>
      <c r="J45" s="173"/>
      <c r="K45" s="173"/>
      <c r="L45" s="173"/>
      <c r="M45" s="174">
        <f>SUM(M35:M43)</f>
        <v>298486.5</v>
      </c>
      <c r="N45" s="174">
        <f>SUM(N35:N43)</f>
        <v>281794.5</v>
      </c>
    </row>
    <row r="50" spans="1:14" ht="15.6">
      <c r="A50" s="169" t="s">
        <v>301</v>
      </c>
    </row>
    <row r="51" spans="1:14" ht="15.6">
      <c r="A51" s="169" t="s">
        <v>302</v>
      </c>
    </row>
    <row r="52" spans="1:14" ht="15.6">
      <c r="A52" s="169" t="s">
        <v>303</v>
      </c>
    </row>
    <row r="53" spans="1:14" ht="15.6">
      <c r="A53" s="169" t="s">
        <v>304</v>
      </c>
    </row>
    <row r="54" spans="1:14">
      <c r="I54" s="10" t="s">
        <v>288</v>
      </c>
      <c r="J54" s="10" t="s">
        <v>287</v>
      </c>
      <c r="M54" s="10" t="s">
        <v>288</v>
      </c>
      <c r="N54" s="10" t="s">
        <v>287</v>
      </c>
    </row>
    <row r="55" spans="1:14">
      <c r="C55">
        <v>2250</v>
      </c>
      <c r="D55">
        <v>900</v>
      </c>
      <c r="E55">
        <v>20</v>
      </c>
      <c r="F55">
        <v>1</v>
      </c>
      <c r="G55">
        <f>C55*D55/1000000</f>
        <v>2.0249999999999999</v>
      </c>
      <c r="H55">
        <f>G55*F55</f>
        <v>2.0249999999999999</v>
      </c>
      <c r="I55" s="172">
        <v>4750</v>
      </c>
      <c r="J55" s="172">
        <v>4400</v>
      </c>
      <c r="K55" s="172"/>
      <c r="L55" s="172"/>
      <c r="M55" s="172">
        <f>I55*H55</f>
        <v>9618.75</v>
      </c>
      <c r="N55" s="172">
        <f>J55*H55</f>
        <v>8910</v>
      </c>
    </row>
    <row r="56" spans="1:14">
      <c r="C56">
        <v>2250</v>
      </c>
      <c r="D56">
        <v>950</v>
      </c>
      <c r="E56">
        <v>20</v>
      </c>
      <c r="F56">
        <v>1</v>
      </c>
      <c r="G56">
        <f t="shared" ref="G56:G57" si="13">C56*D56/1000000</f>
        <v>2.1375000000000002</v>
      </c>
      <c r="H56">
        <f t="shared" ref="H56:H57" si="14">G56*F56</f>
        <v>2.1375000000000002</v>
      </c>
      <c r="I56" s="172">
        <v>4750</v>
      </c>
      <c r="J56" s="172">
        <v>4400</v>
      </c>
      <c r="K56" s="172"/>
      <c r="L56" s="172"/>
      <c r="M56" s="172">
        <f>I56*H56</f>
        <v>10153.125</v>
      </c>
      <c r="N56" s="172">
        <f t="shared" ref="N56:N57" si="15">J56*H56</f>
        <v>9405</v>
      </c>
    </row>
    <row r="57" spans="1:14">
      <c r="C57">
        <v>2250</v>
      </c>
      <c r="D57">
        <v>400</v>
      </c>
      <c r="E57">
        <v>20</v>
      </c>
      <c r="F57">
        <v>2</v>
      </c>
      <c r="G57">
        <f t="shared" si="13"/>
        <v>0.9</v>
      </c>
      <c r="H57">
        <f t="shared" si="14"/>
        <v>1.8</v>
      </c>
      <c r="I57" s="172">
        <v>4750</v>
      </c>
      <c r="J57" s="172">
        <v>4400</v>
      </c>
      <c r="K57" s="172"/>
      <c r="L57" s="172"/>
      <c r="M57" s="172">
        <f t="shared" ref="M57" si="16">I57*H57</f>
        <v>8550</v>
      </c>
      <c r="N57" s="172">
        <f t="shared" si="15"/>
        <v>7920</v>
      </c>
    </row>
    <row r="58" spans="1:14" ht="15" thickBot="1">
      <c r="H58">
        <f>SUM(H55:H57)</f>
        <v>5.9624999999999995</v>
      </c>
      <c r="I58" s="172"/>
      <c r="J58" s="172"/>
      <c r="K58" s="172"/>
      <c r="L58" s="172"/>
      <c r="M58" s="173"/>
      <c r="N58" s="173"/>
    </row>
    <row r="59" spans="1:14" ht="15" thickBot="1">
      <c r="I59" s="173"/>
      <c r="J59" s="173"/>
      <c r="K59" s="173"/>
      <c r="L59" s="173"/>
      <c r="M59" s="174">
        <f>SUM(M55:M58)</f>
        <v>28321.875</v>
      </c>
      <c r="N59" s="174">
        <f>SUM(N55:N58)</f>
        <v>26235</v>
      </c>
    </row>
    <row r="60" spans="1:14">
      <c r="I60" s="172"/>
      <c r="J60" s="172"/>
      <c r="K60" s="172"/>
      <c r="L60" s="172"/>
      <c r="M60" s="172"/>
      <c r="N60" s="172"/>
    </row>
    <row r="61" spans="1:14">
      <c r="I61" s="172"/>
      <c r="J61" s="172"/>
      <c r="K61" s="172"/>
      <c r="L61" s="172"/>
      <c r="M61" s="172"/>
      <c r="N61" s="172"/>
    </row>
    <row r="62" spans="1:14">
      <c r="I62" s="172"/>
      <c r="J62" s="172"/>
      <c r="K62" s="172"/>
      <c r="L62" s="172"/>
      <c r="M62" s="172"/>
      <c r="N62" s="172"/>
    </row>
    <row r="63" spans="1:14">
      <c r="C63" t="s">
        <v>307</v>
      </c>
      <c r="I63" s="172"/>
      <c r="J63" s="172"/>
      <c r="K63" s="172"/>
      <c r="L63" s="172"/>
      <c r="M63" s="10" t="s">
        <v>288</v>
      </c>
      <c r="N63" s="172"/>
    </row>
    <row r="64" spans="1:14">
      <c r="C64">
        <v>1100</v>
      </c>
      <c r="D64">
        <v>350</v>
      </c>
      <c r="E64">
        <v>20</v>
      </c>
      <c r="F64">
        <v>2</v>
      </c>
      <c r="G64">
        <f>C64*D64/1000000</f>
        <v>0.38500000000000001</v>
      </c>
      <c r="H64">
        <f>G64*F64</f>
        <v>0.77</v>
      </c>
      <c r="I64" s="172">
        <v>3300</v>
      </c>
      <c r="M64" s="172">
        <f>I64*H64</f>
        <v>2541</v>
      </c>
    </row>
    <row r="65" spans="3:13">
      <c r="C65">
        <v>1100</v>
      </c>
      <c r="D65">
        <v>120</v>
      </c>
      <c r="E65">
        <v>20</v>
      </c>
      <c r="F65">
        <v>1</v>
      </c>
      <c r="G65">
        <f t="shared" ref="G65" si="17">C65*D65/1000000</f>
        <v>0.13200000000000001</v>
      </c>
      <c r="H65">
        <f>G65*F65</f>
        <v>0.13200000000000001</v>
      </c>
      <c r="I65" s="172">
        <v>3300</v>
      </c>
      <c r="M65" s="172">
        <f>I65*H65</f>
        <v>435.6</v>
      </c>
    </row>
    <row r="66" spans="3:13">
      <c r="I66" s="172"/>
      <c r="M66" s="173">
        <f>SUM(M64:M65)</f>
        <v>2976.6</v>
      </c>
    </row>
    <row r="68" spans="3:13">
      <c r="C68" t="s">
        <v>308</v>
      </c>
      <c r="M68" s="10" t="s">
        <v>288</v>
      </c>
    </row>
    <row r="69" spans="3:13">
      <c r="C69">
        <v>1500</v>
      </c>
      <c r="D69">
        <v>300</v>
      </c>
      <c r="E69">
        <v>20</v>
      </c>
      <c r="F69">
        <v>2</v>
      </c>
      <c r="G69">
        <f>C69*D69/1000000</f>
        <v>0.45</v>
      </c>
      <c r="H69">
        <f>G69*F69</f>
        <v>0.9</v>
      </c>
      <c r="I69" s="172">
        <v>3950</v>
      </c>
      <c r="M69" s="172">
        <f>I69*H69</f>
        <v>3555</v>
      </c>
    </row>
    <row r="70" spans="3:13">
      <c r="C70">
        <v>300</v>
      </c>
      <c r="D70">
        <v>300</v>
      </c>
      <c r="F70">
        <v>1</v>
      </c>
      <c r="G70">
        <f t="shared" ref="G70:G71" si="18">C70*D70/1000000</f>
        <v>0.09</v>
      </c>
      <c r="H70">
        <f t="shared" ref="H70:H71" si="19">G70*F70</f>
        <v>0.09</v>
      </c>
      <c r="I70" s="172">
        <v>3300</v>
      </c>
      <c r="M70" s="172">
        <f>I70*H70</f>
        <v>297</v>
      </c>
    </row>
    <row r="71" spans="3:13">
      <c r="C71">
        <v>1500</v>
      </c>
      <c r="D71">
        <v>600</v>
      </c>
      <c r="F71">
        <v>1</v>
      </c>
      <c r="G71">
        <f t="shared" si="18"/>
        <v>0.9</v>
      </c>
      <c r="H71">
        <f t="shared" si="19"/>
        <v>0.9</v>
      </c>
      <c r="I71" s="172">
        <v>3950</v>
      </c>
      <c r="M71" s="172">
        <f t="shared" ref="M71" si="20">I71*H71</f>
        <v>3555</v>
      </c>
    </row>
    <row r="73" spans="3:13">
      <c r="M73" s="173">
        <f>SUM(M69:M71)</f>
        <v>7407</v>
      </c>
    </row>
  </sheetData>
  <mergeCells count="3">
    <mergeCell ref="M24:O24"/>
    <mergeCell ref="M26:O26"/>
    <mergeCell ref="D32:G32"/>
  </mergeCells>
  <pageMargins left="0.16" right="0.12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Решетки декоративные</vt:lpstr>
      <vt:lpstr>Ступени</vt:lpstr>
      <vt:lpstr>Балясины,пирила,столбы</vt:lpstr>
      <vt:lpstr>Столы и стулья</vt:lpstr>
      <vt:lpstr>бук марка</vt:lpstr>
      <vt:lpstr>Лист1</vt:lpstr>
      <vt:lpstr>'бук марка'!Область_печати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2017-03-10T08:35:07Z</dcterms:modified>
</cp:coreProperties>
</file>